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8920" windowHeight="163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F280" i="9"/>
  <c r="F275" i="9" s="1"/>
  <c r="H279" i="9"/>
  <c r="G279" i="9"/>
  <c r="F279" i="9"/>
  <c r="F278" i="9"/>
  <c r="F277" i="9"/>
  <c r="F276" i="9"/>
  <c r="L274" i="9"/>
  <c r="F274" i="9" s="1"/>
  <c r="H274" i="9"/>
  <c r="I273" i="9"/>
  <c r="H273" i="9"/>
  <c r="F273" i="9"/>
  <c r="E272" i="9"/>
  <c r="M271" i="9"/>
  <c r="L271" i="9"/>
  <c r="E271" i="9"/>
  <c r="M270" i="9"/>
  <c r="L270" i="9"/>
  <c r="F270" i="9" s="1"/>
  <c r="E270" i="9"/>
  <c r="M269" i="9"/>
  <c r="L269" i="9"/>
  <c r="F269" i="9"/>
  <c r="E269" i="9"/>
  <c r="M268" i="9"/>
  <c r="L268" i="9"/>
  <c r="F268" i="9" s="1"/>
  <c r="E268" i="9"/>
  <c r="M267" i="9"/>
  <c r="L267" i="9"/>
  <c r="E267" i="9"/>
  <c r="M266" i="9"/>
  <c r="L266" i="9"/>
  <c r="F266" i="9" s="1"/>
  <c r="E266" i="9"/>
  <c r="B266" i="9" s="1"/>
  <c r="M265" i="9"/>
  <c r="L265" i="9"/>
  <c r="F265" i="9"/>
  <c r="E265" i="9"/>
  <c r="B265" i="9" s="1"/>
  <c r="M264" i="9"/>
  <c r="L264" i="9"/>
  <c r="F264" i="9" s="1"/>
  <c r="E264" i="9"/>
  <c r="M263" i="9"/>
  <c r="L263" i="9"/>
  <c r="E263" i="9"/>
  <c r="M262" i="9"/>
  <c r="L262" i="9"/>
  <c r="F262" i="9" s="1"/>
  <c r="E262" i="9"/>
  <c r="B262" i="9" s="1"/>
  <c r="M261" i="9"/>
  <c r="L261" i="9"/>
  <c r="F261" i="9"/>
  <c r="E261" i="9"/>
  <c r="B261" i="9" s="1"/>
  <c r="M260" i="9"/>
  <c r="L260" i="9"/>
  <c r="F260" i="9" s="1"/>
  <c r="E260" i="9"/>
  <c r="M259" i="9"/>
  <c r="L259" i="9"/>
  <c r="E259" i="9"/>
  <c r="M258" i="9"/>
  <c r="L258" i="9"/>
  <c r="F258" i="9" s="1"/>
  <c r="E258" i="9"/>
  <c r="B258" i="9" s="1"/>
  <c r="M257" i="9"/>
  <c r="L257" i="9"/>
  <c r="F257" i="9"/>
  <c r="E257" i="9"/>
  <c r="B257" i="9" s="1"/>
  <c r="M256" i="9"/>
  <c r="L256" i="9"/>
  <c r="F256" i="9" s="1"/>
  <c r="E256" i="9"/>
  <c r="M255" i="9"/>
  <c r="L255" i="9"/>
  <c r="E255" i="9"/>
  <c r="M254" i="9"/>
  <c r="L254" i="9"/>
  <c r="F254" i="9" s="1"/>
  <c r="E254" i="9"/>
  <c r="B254" i="9" s="1"/>
  <c r="M253" i="9"/>
  <c r="L253" i="9"/>
  <c r="F253" i="9"/>
  <c r="E253" i="9"/>
  <c r="B253" i="9" s="1"/>
  <c r="M252" i="9"/>
  <c r="L252" i="9"/>
  <c r="F252" i="9" s="1"/>
  <c r="E252" i="9"/>
  <c r="M251" i="9"/>
  <c r="L251" i="9"/>
  <c r="E251" i="9"/>
  <c r="M250" i="9"/>
  <c r="L250" i="9"/>
  <c r="F250" i="9" s="1"/>
  <c r="E250" i="9"/>
  <c r="B250" i="9" s="1"/>
  <c r="M249" i="9"/>
  <c r="L249" i="9"/>
  <c r="F249" i="9"/>
  <c r="E249" i="9"/>
  <c r="B249" i="9" s="1"/>
  <c r="M248" i="9"/>
  <c r="L248" i="9"/>
  <c r="F248" i="9" s="1"/>
  <c r="E248" i="9"/>
  <c r="M247" i="9"/>
  <c r="L247" i="9"/>
  <c r="E247" i="9"/>
  <c r="M246" i="9"/>
  <c r="L246" i="9"/>
  <c r="F246" i="9" s="1"/>
  <c r="E246" i="9"/>
  <c r="B246" i="9" s="1"/>
  <c r="M245" i="9"/>
  <c r="L245" i="9"/>
  <c r="F245" i="9"/>
  <c r="E245" i="9"/>
  <c r="B245" i="9" s="1"/>
  <c r="M244" i="9"/>
  <c r="L244" i="9"/>
  <c r="F244" i="9" s="1"/>
  <c r="E244" i="9"/>
  <c r="M243" i="9"/>
  <c r="L243" i="9"/>
  <c r="E243" i="9"/>
  <c r="M242" i="9"/>
  <c r="L242" i="9"/>
  <c r="F242" i="9" s="1"/>
  <c r="E242" i="9"/>
  <c r="B242" i="9" s="1"/>
  <c r="M241" i="9"/>
  <c r="L241" i="9"/>
  <c r="F241" i="9"/>
  <c r="E241" i="9"/>
  <c r="B241" i="9" s="1"/>
  <c r="M240" i="9"/>
  <c r="L240" i="9"/>
  <c r="F240" i="9" s="1"/>
  <c r="E240" i="9"/>
  <c r="M239" i="9"/>
  <c r="L239" i="9"/>
  <c r="E239" i="9"/>
  <c r="M238" i="9"/>
  <c r="L238" i="9"/>
  <c r="F238" i="9" s="1"/>
  <c r="E238" i="9"/>
  <c r="B238" i="9" s="1"/>
  <c r="M237" i="9"/>
  <c r="L237" i="9"/>
  <c r="F237" i="9"/>
  <c r="E237" i="9"/>
  <c r="B237" i="9" s="1"/>
  <c r="M236" i="9"/>
  <c r="L236" i="9"/>
  <c r="F236" i="9" s="1"/>
  <c r="E236" i="9"/>
  <c r="M235" i="9"/>
  <c r="L235" i="9"/>
  <c r="E235" i="9"/>
  <c r="M234" i="9"/>
  <c r="L234" i="9"/>
  <c r="F234" i="9" s="1"/>
  <c r="E234" i="9"/>
  <c r="B234" i="9" s="1"/>
  <c r="M233" i="9"/>
  <c r="L233" i="9"/>
  <c r="F233" i="9"/>
  <c r="E233" i="9"/>
  <c r="M232" i="9"/>
  <c r="L232" i="9"/>
  <c r="F232" i="9"/>
  <c r="E232" i="9"/>
  <c r="M231" i="9"/>
  <c r="L231" i="9"/>
  <c r="E231" i="9"/>
  <c r="M230" i="9"/>
  <c r="L230" i="9"/>
  <c r="E230" i="9"/>
  <c r="M229" i="9"/>
  <c r="L229" i="9"/>
  <c r="F229" i="9"/>
  <c r="E229" i="9"/>
  <c r="M228" i="9"/>
  <c r="L228" i="9"/>
  <c r="F228" i="9"/>
  <c r="E228" i="9"/>
  <c r="M227" i="9"/>
  <c r="L227" i="9"/>
  <c r="E227" i="9"/>
  <c r="M226" i="9"/>
  <c r="L226" i="9"/>
  <c r="E226" i="9"/>
  <c r="H225" i="9"/>
  <c r="G225" i="9"/>
  <c r="F225" i="9"/>
  <c r="E225" i="9"/>
  <c r="M224" i="9"/>
  <c r="L224" i="9"/>
  <c r="F224" i="9"/>
  <c r="E224" i="9"/>
  <c r="M223" i="9"/>
  <c r="L223" i="9"/>
  <c r="E223" i="9"/>
  <c r="M222" i="9"/>
  <c r="L222" i="9"/>
  <c r="E222" i="9"/>
  <c r="M221" i="9"/>
  <c r="L221" i="9"/>
  <c r="E221" i="9"/>
  <c r="M220" i="9"/>
  <c r="L220" i="9"/>
  <c r="F220" i="9" s="1"/>
  <c r="E220" i="9"/>
  <c r="M219" i="9"/>
  <c r="L219" i="9"/>
  <c r="E219" i="9"/>
  <c r="M218" i="9"/>
  <c r="L218" i="9"/>
  <c r="E218" i="9"/>
  <c r="M217" i="9"/>
  <c r="L217" i="9"/>
  <c r="E217" i="9"/>
  <c r="M216" i="9"/>
  <c r="L216" i="9"/>
  <c r="E216" i="9"/>
  <c r="M215" i="9"/>
  <c r="L215" i="9"/>
  <c r="E215" i="9"/>
  <c r="M214" i="9"/>
  <c r="L214" i="9"/>
  <c r="E214" i="9"/>
  <c r="M213" i="9"/>
  <c r="L213" i="9"/>
  <c r="F213" i="9"/>
  <c r="B213" i="9" s="1"/>
  <c r="E213" i="9"/>
  <c r="E212" i="9"/>
  <c r="F211" i="9"/>
  <c r="F210" i="9"/>
  <c r="G209" i="9"/>
  <c r="E209" i="9" s="1"/>
  <c r="B209" i="9" s="1"/>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F157" i="9"/>
  <c r="H156" i="9"/>
  <c r="G156" i="9"/>
  <c r="F156" i="9"/>
  <c r="E156" i="9"/>
  <c r="B156" i="9" s="1"/>
  <c r="H155" i="9"/>
  <c r="E155" i="9" s="1"/>
  <c r="G155" i="9"/>
  <c r="F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E148" i="9" s="1"/>
  <c r="B148" i="9" s="1"/>
  <c r="F148" i="9"/>
  <c r="H147" i="9"/>
  <c r="E147" i="9" s="1"/>
  <c r="G147" i="9"/>
  <c r="F147" i="9"/>
  <c r="B147" i="9"/>
  <c r="H146" i="9"/>
  <c r="G146" i="9"/>
  <c r="E146" i="9" s="1"/>
  <c r="B146" i="9" s="1"/>
  <c r="F146" i="9"/>
  <c r="H145" i="9"/>
  <c r="G145" i="9"/>
  <c r="E145" i="9" s="1"/>
  <c r="B145" i="9" s="1"/>
  <c r="F145" i="9"/>
  <c r="H144" i="9"/>
  <c r="G144" i="9"/>
  <c r="E144" i="9" s="1"/>
  <c r="B144" i="9" s="1"/>
  <c r="F144" i="9"/>
  <c r="H143" i="9"/>
  <c r="E143" i="9" s="1"/>
  <c r="B143" i="9" s="1"/>
  <c r="G143" i="9"/>
  <c r="F143" i="9"/>
  <c r="F142" i="9"/>
  <c r="H141" i="9"/>
  <c r="G141" i="9"/>
  <c r="F141" i="9"/>
  <c r="H140" i="9"/>
  <c r="G140" i="9"/>
  <c r="E140" i="9" s="1"/>
  <c r="B140" i="9" s="1"/>
  <c r="F140" i="9"/>
  <c r="H139" i="9"/>
  <c r="E139" i="9" s="1"/>
  <c r="B139" i="9" s="1"/>
  <c r="G139" i="9"/>
  <c r="F139" i="9"/>
  <c r="H138" i="9"/>
  <c r="G138" i="9"/>
  <c r="E138" i="9" s="1"/>
  <c r="B138" i="9" s="1"/>
  <c r="F138" i="9"/>
  <c r="H137" i="9"/>
  <c r="G137" i="9"/>
  <c r="F137" i="9"/>
  <c r="H136" i="9"/>
  <c r="G136" i="9"/>
  <c r="E136" i="9" s="1"/>
  <c r="B136" i="9" s="1"/>
  <c r="F136" i="9"/>
  <c r="H135" i="9"/>
  <c r="E135" i="9" s="1"/>
  <c r="B135" i="9" s="1"/>
  <c r="G135" i="9"/>
  <c r="F135" i="9"/>
  <c r="H134" i="9"/>
  <c r="G134" i="9"/>
  <c r="E134" i="9" s="1"/>
  <c r="B134" i="9" s="1"/>
  <c r="F134" i="9"/>
  <c r="H133" i="9"/>
  <c r="G133" i="9"/>
  <c r="F133" i="9"/>
  <c r="H132" i="9"/>
  <c r="G132" i="9"/>
  <c r="E132" i="9" s="1"/>
  <c r="B132" i="9" s="1"/>
  <c r="F132" i="9"/>
  <c r="H131" i="9"/>
  <c r="G131" i="9"/>
  <c r="F131" i="9"/>
  <c r="E131" i="9"/>
  <c r="B131" i="9" s="1"/>
  <c r="H130" i="9"/>
  <c r="G130" i="9"/>
  <c r="F130" i="9"/>
  <c r="E130" i="9"/>
  <c r="H129" i="9"/>
  <c r="G129" i="9"/>
  <c r="F129" i="9"/>
  <c r="H128" i="9"/>
  <c r="E128" i="9" s="1"/>
  <c r="G128" i="9"/>
  <c r="F128" i="9"/>
  <c r="B128" i="9"/>
  <c r="H127" i="9"/>
  <c r="G127" i="9"/>
  <c r="F127" i="9"/>
  <c r="E127" i="9"/>
  <c r="B127" i="9" s="1"/>
  <c r="H126" i="9"/>
  <c r="G126" i="9"/>
  <c r="E126" i="9" s="1"/>
  <c r="B126" i="9" s="1"/>
  <c r="F126" i="9"/>
  <c r="H125" i="9"/>
  <c r="G125" i="9"/>
  <c r="F125" i="9"/>
  <c r="H124" i="9"/>
  <c r="G124" i="9"/>
  <c r="E124" i="9" s="1"/>
  <c r="B124" i="9" s="1"/>
  <c r="F124" i="9"/>
  <c r="H123" i="9"/>
  <c r="G123" i="9"/>
  <c r="F123" i="9"/>
  <c r="E123" i="9"/>
  <c r="B123" i="9" s="1"/>
  <c r="H122" i="9"/>
  <c r="G122" i="9"/>
  <c r="F122" i="9"/>
  <c r="E122" i="9"/>
  <c r="H121" i="9"/>
  <c r="G121" i="9"/>
  <c r="F121" i="9"/>
  <c r="H120" i="9"/>
  <c r="E120" i="9" s="1"/>
  <c r="G120" i="9"/>
  <c r="F120" i="9"/>
  <c r="B120" i="9"/>
  <c r="H119" i="9"/>
  <c r="G119" i="9"/>
  <c r="F119" i="9"/>
  <c r="E119" i="9"/>
  <c r="B119" i="9" s="1"/>
  <c r="H118" i="9"/>
  <c r="G118" i="9"/>
  <c r="E118" i="9" s="1"/>
  <c r="B118" i="9" s="1"/>
  <c r="F118" i="9"/>
  <c r="H117" i="9"/>
  <c r="G117" i="9"/>
  <c r="E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F110" i="9"/>
  <c r="H109" i="9"/>
  <c r="G109" i="9"/>
  <c r="E109" i="9" s="1"/>
  <c r="B109" i="9" s="1"/>
  <c r="F109" i="9"/>
  <c r="H108" i="9"/>
  <c r="G108" i="9"/>
  <c r="E108" i="9" s="1"/>
  <c r="B108" i="9" s="1"/>
  <c r="F108" i="9"/>
  <c r="H107" i="9"/>
  <c r="E107" i="9" s="1"/>
  <c r="B107" i="9" s="1"/>
  <c r="G107" i="9"/>
  <c r="F107" i="9"/>
  <c r="H106" i="9"/>
  <c r="G106" i="9"/>
  <c r="F106" i="9"/>
  <c r="E106" i="9"/>
  <c r="B106" i="9" s="1"/>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G45" i="9"/>
  <c r="F45" i="9"/>
  <c r="H44" i="9"/>
  <c r="G44" i="9"/>
  <c r="E44" i="9" s="1"/>
  <c r="B44" i="9" s="1"/>
  <c r="F44" i="9"/>
  <c r="H43" i="9"/>
  <c r="G43" i="9"/>
  <c r="F43" i="9"/>
  <c r="H42" i="9"/>
  <c r="G42" i="9"/>
  <c r="F42" i="9"/>
  <c r="H41" i="9"/>
  <c r="G41" i="9"/>
  <c r="F41" i="9"/>
  <c r="H40" i="9"/>
  <c r="G40" i="9"/>
  <c r="E40" i="9" s="1"/>
  <c r="B40" i="9" s="1"/>
  <c r="F40" i="9"/>
  <c r="H39" i="9"/>
  <c r="G39" i="9"/>
  <c r="F39" i="9"/>
  <c r="H38" i="9"/>
  <c r="G38" i="9"/>
  <c r="E38" i="9" s="1"/>
  <c r="B38" i="9" s="1"/>
  <c r="F38" i="9"/>
  <c r="H37" i="9"/>
  <c r="G37" i="9"/>
  <c r="F37" i="9"/>
  <c r="H36" i="9"/>
  <c r="G36" i="9"/>
  <c r="F36" i="9"/>
  <c r="E36" i="9"/>
  <c r="B36" i="9" s="1"/>
  <c r="H35" i="9"/>
  <c r="G35" i="9"/>
  <c r="E35" i="9" s="1"/>
  <c r="F35" i="9"/>
  <c r="H34" i="9"/>
  <c r="G34" i="9"/>
  <c r="E34" i="9" s="1"/>
  <c r="B34" i="9" s="1"/>
  <c r="F34" i="9"/>
  <c r="H33" i="9"/>
  <c r="E33" i="9" s="1"/>
  <c r="B33" i="9" s="1"/>
  <c r="G33" i="9"/>
  <c r="F33" i="9"/>
  <c r="H32" i="9"/>
  <c r="G32" i="9"/>
  <c r="F32" i="9"/>
  <c r="E32" i="9"/>
  <c r="B32" i="9" s="1"/>
  <c r="H31" i="9"/>
  <c r="G31" i="9"/>
  <c r="E31" i="9" s="1"/>
  <c r="F31" i="9"/>
  <c r="H30" i="9"/>
  <c r="G30" i="9"/>
  <c r="E30" i="9" s="1"/>
  <c r="B30" i="9" s="1"/>
  <c r="F30" i="9"/>
  <c r="H29" i="9"/>
  <c r="G29" i="9"/>
  <c r="F29" i="9"/>
  <c r="H28" i="9"/>
  <c r="G28" i="9"/>
  <c r="F28" i="9"/>
  <c r="E28" i="9"/>
  <c r="B28" i="9" s="1"/>
  <c r="H27" i="9"/>
  <c r="G27" i="9"/>
  <c r="E27" i="9" s="1"/>
  <c r="F27" i="9"/>
  <c r="H26" i="9"/>
  <c r="G26" i="9"/>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4" i="9" s="1"/>
  <c r="I3" i="9"/>
  <c r="H3" i="9"/>
  <c r="G3" i="9"/>
  <c r="D101" i="8"/>
  <c r="D95" i="8"/>
  <c r="D90" i="8"/>
  <c r="D85" i="8"/>
  <c r="D80" i="8"/>
  <c r="D75" i="8"/>
  <c r="D70" i="8"/>
  <c r="D65" i="8"/>
  <c r="D60" i="8"/>
  <c r="D55" i="8"/>
  <c r="D49" i="8" s="1"/>
  <c r="C1524" i="1" s="1"/>
  <c r="D50" i="8"/>
  <c r="D44" i="8"/>
  <c r="D36" i="8"/>
  <c r="D26" i="8"/>
  <c r="D18" i="8"/>
  <c r="D8" i="8"/>
  <c r="D6" i="8" s="1"/>
  <c r="C1481" i="1" s="1"/>
  <c r="E44" i="7"/>
  <c r="D44" i="7"/>
  <c r="E39" i="7"/>
  <c r="D39" i="7"/>
  <c r="E38" i="7"/>
  <c r="D38" i="7"/>
  <c r="E30" i="7"/>
  <c r="D30" i="7"/>
  <c r="E23" i="7"/>
  <c r="E22" i="7" s="1"/>
  <c r="D23" i="7"/>
  <c r="D22" i="7" s="1"/>
  <c r="H30" i="3" s="1"/>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409" i="1" s="1"/>
  <c r="D115" i="6"/>
  <c r="C1409" i="1"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E245" i="5" s="1"/>
  <c r="D1222" i="1" s="1"/>
  <c r="D250" i="5"/>
  <c r="F249" i="5"/>
  <c r="F248" i="5"/>
  <c r="F247" i="5"/>
  <c r="F246" i="5"/>
  <c r="E246" i="5"/>
  <c r="D246" i="5"/>
  <c r="F244" i="5"/>
  <c r="F243" i="5"/>
  <c r="F242" i="5"/>
  <c r="E242" i="5"/>
  <c r="D242" i="5"/>
  <c r="F241" i="5"/>
  <c r="F240" i="5"/>
  <c r="E239" i="5"/>
  <c r="E238" i="5" s="1"/>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E190" i="5" s="1"/>
  <c r="D191" i="5"/>
  <c r="F190" i="5"/>
  <c r="D190" i="5"/>
  <c r="G291" i="9" s="1"/>
  <c r="F189" i="5"/>
  <c r="F188" i="5"/>
  <c r="F187" i="5"/>
  <c r="F186" i="5"/>
  <c r="F185" i="5"/>
  <c r="F184" i="5"/>
  <c r="F183" i="5"/>
  <c r="F182" i="5"/>
  <c r="F181" i="5"/>
  <c r="E180" i="5"/>
  <c r="D180" i="5"/>
  <c r="D177" i="5" s="1"/>
  <c r="C1154" i="1"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E78" i="5"/>
  <c r="D1056" i="1" s="1"/>
  <c r="F77" i="5"/>
  <c r="F76" i="5"/>
  <c r="F75" i="5"/>
  <c r="F74" i="5"/>
  <c r="F73" i="5"/>
  <c r="F72" i="5"/>
  <c r="F71" i="5"/>
  <c r="E70" i="5"/>
  <c r="E69" i="5" s="1"/>
  <c r="D1047" i="1" s="1"/>
  <c r="D70" i="5"/>
  <c r="F67" i="5"/>
  <c r="F66" i="5"/>
  <c r="F65" i="5"/>
  <c r="F64" i="5"/>
  <c r="E63" i="5"/>
  <c r="D63" i="5"/>
  <c r="C1041" i="1" s="1"/>
  <c r="F62" i="5"/>
  <c r="F61" i="5"/>
  <c r="F60" i="5"/>
  <c r="F59" i="5"/>
  <c r="F58" i="5"/>
  <c r="F57" i="5"/>
  <c r="F56" i="5"/>
  <c r="E56" i="5"/>
  <c r="D56" i="5"/>
  <c r="F55" i="5"/>
  <c r="F54" i="5"/>
  <c r="F53" i="5"/>
  <c r="E52" i="5"/>
  <c r="D1030" i="1" s="1"/>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4" i="4" s="1"/>
  <c r="F592" i="4"/>
  <c r="F591" i="4"/>
  <c r="E590" i="4"/>
  <c r="E580" i="4" s="1"/>
  <c r="D590" i="4"/>
  <c r="F590" i="4" s="1"/>
  <c r="F589" i="4"/>
  <c r="F588" i="4"/>
  <c r="F587" i="4"/>
  <c r="E587" i="4"/>
  <c r="D587" i="4"/>
  <c r="F586" i="4"/>
  <c r="F585" i="4"/>
  <c r="E585" i="4"/>
  <c r="D585" i="4"/>
  <c r="F584" i="4"/>
  <c r="F583" i="4"/>
  <c r="F582" i="4"/>
  <c r="E581" i="4"/>
  <c r="D581" i="4"/>
  <c r="F579" i="4"/>
  <c r="F578" i="4"/>
  <c r="E577" i="4"/>
  <c r="D577" i="4"/>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D413" i="1" s="1"/>
  <c r="G413" i="1" s="1"/>
  <c r="D418"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9" i="4" s="1"/>
  <c r="F368" i="4"/>
  <c r="F367" i="4"/>
  <c r="F366" i="4"/>
  <c r="F365" i="4"/>
  <c r="E364" i="4"/>
  <c r="D364" i="4"/>
  <c r="F362" i="4"/>
  <c r="F361" i="4"/>
  <c r="F360" i="4"/>
  <c r="F359" i="4"/>
  <c r="F358" i="4"/>
  <c r="F357" i="4"/>
  <c r="F356" i="4"/>
  <c r="E356" i="4"/>
  <c r="D356" i="4"/>
  <c r="F355" i="4"/>
  <c r="F354" i="4"/>
  <c r="F353"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E311" i="4" s="1"/>
  <c r="D317" i="4"/>
  <c r="F316" i="4"/>
  <c r="F315" i="4"/>
  <c r="F314" i="4"/>
  <c r="F313" i="4"/>
  <c r="E312" i="4"/>
  <c r="D312" i="4"/>
  <c r="F310" i="4"/>
  <c r="F309" i="4"/>
  <c r="F308" i="4"/>
  <c r="F307" i="4"/>
  <c r="F306" i="4"/>
  <c r="F305" i="4"/>
  <c r="F304" i="4"/>
  <c r="E304" i="4"/>
  <c r="D304" i="4"/>
  <c r="F303" i="4"/>
  <c r="F302" i="4"/>
  <c r="F301"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3" i="4"/>
  <c r="D263" i="4"/>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E216" i="4"/>
  <c r="E215" i="4" s="1"/>
  <c r="D216" i="4"/>
  <c r="F216" i="4" s="1"/>
  <c r="D215" i="4"/>
  <c r="F215" i="4" s="1"/>
  <c r="F214" i="4"/>
  <c r="F213" i="4"/>
  <c r="F212" i="4"/>
  <c r="F211" i="4"/>
  <c r="E210" i="4"/>
  <c r="D206" i="1" s="1"/>
  <c r="D210" i="4"/>
  <c r="C206" i="1"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D149" i="1" s="1"/>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F127" i="4"/>
  <c r="F126" i="4"/>
  <c r="E125" i="4"/>
  <c r="D125" i="4"/>
  <c r="D124" i="4" s="1"/>
  <c r="F123" i="4"/>
  <c r="F122" i="4"/>
  <c r="F121" i="4"/>
  <c r="E120" i="4"/>
  <c r="D120" i="4"/>
  <c r="F120" i="4" s="1"/>
  <c r="F119" i="4"/>
  <c r="F118" i="4"/>
  <c r="F117" i="4"/>
  <c r="F116" i="4"/>
  <c r="F115" i="4"/>
  <c r="F114" i="4"/>
  <c r="F113" i="4"/>
  <c r="E112" i="4"/>
  <c r="E106" i="4" s="1"/>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E54" i="4"/>
  <c r="D54" i="4"/>
  <c r="F53" i="4"/>
  <c r="F52" i="4"/>
  <c r="F51" i="4"/>
  <c r="E51" i="4"/>
  <c r="E50" i="4" s="1"/>
  <c r="D51" i="4"/>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C1576" i="1"/>
  <c r="G1576" i="1" s="1"/>
  <c r="H1575" i="1"/>
  <c r="C1575" i="1"/>
  <c r="G1575" i="1" s="1"/>
  <c r="C1574" i="1"/>
  <c r="C1573" i="1"/>
  <c r="G1573" i="1" s="1"/>
  <c r="H1572" i="1"/>
  <c r="G1572" i="1"/>
  <c r="C1572" i="1"/>
  <c r="C1571" i="1"/>
  <c r="C1570" i="1"/>
  <c r="H1570" i="1" s="1"/>
  <c r="C1569" i="1"/>
  <c r="H1568" i="1"/>
  <c r="G1568" i="1"/>
  <c r="C1568" i="1"/>
  <c r="H1567" i="1"/>
  <c r="C1567" i="1"/>
  <c r="G1567" i="1" s="1"/>
  <c r="C1566" i="1"/>
  <c r="C1565" i="1"/>
  <c r="G1565" i="1" s="1"/>
  <c r="H1564" i="1"/>
  <c r="G1564" i="1"/>
  <c r="C1564" i="1"/>
  <c r="C1563" i="1"/>
  <c r="C1562" i="1"/>
  <c r="H1562" i="1" s="1"/>
  <c r="C1561" i="1"/>
  <c r="H1560" i="1"/>
  <c r="G1560" i="1"/>
  <c r="C1560" i="1"/>
  <c r="H1559" i="1"/>
  <c r="C1559" i="1"/>
  <c r="G1559" i="1" s="1"/>
  <c r="C1558" i="1"/>
  <c r="C1557" i="1"/>
  <c r="G1557" i="1" s="1"/>
  <c r="H1556" i="1"/>
  <c r="G1556" i="1"/>
  <c r="C1556" i="1"/>
  <c r="C1555" i="1"/>
  <c r="C1554" i="1"/>
  <c r="H1554" i="1" s="1"/>
  <c r="C1553" i="1"/>
  <c r="H1552" i="1"/>
  <c r="G1552" i="1"/>
  <c r="C1552" i="1"/>
  <c r="H1551" i="1"/>
  <c r="C1551" i="1"/>
  <c r="G1551" i="1" s="1"/>
  <c r="C1550" i="1"/>
  <c r="C1549" i="1"/>
  <c r="G1549" i="1" s="1"/>
  <c r="H1548" i="1"/>
  <c r="G1548" i="1"/>
  <c r="C1548" i="1"/>
  <c r="C1547" i="1"/>
  <c r="C1546" i="1"/>
  <c r="H1546" i="1" s="1"/>
  <c r="C1545" i="1"/>
  <c r="H1544" i="1"/>
  <c r="G1544" i="1"/>
  <c r="C1544" i="1"/>
  <c r="H1543" i="1"/>
  <c r="C1543" i="1"/>
  <c r="G1543" i="1" s="1"/>
  <c r="C1542" i="1"/>
  <c r="C1541" i="1"/>
  <c r="G1541" i="1" s="1"/>
  <c r="H1540" i="1"/>
  <c r="G1540" i="1"/>
  <c r="C1540" i="1"/>
  <c r="C1539" i="1"/>
  <c r="G1538" i="1"/>
  <c r="C1538" i="1"/>
  <c r="H1538" i="1" s="1"/>
  <c r="H1537" i="1"/>
  <c r="C1537" i="1"/>
  <c r="G1537" i="1" s="1"/>
  <c r="H1536" i="1"/>
  <c r="G1536" i="1"/>
  <c r="C1536" i="1"/>
  <c r="C1535" i="1"/>
  <c r="G1534" i="1"/>
  <c r="C1534" i="1"/>
  <c r="H1534" i="1" s="1"/>
  <c r="H1533" i="1"/>
  <c r="C1533" i="1"/>
  <c r="G1533" i="1" s="1"/>
  <c r="H1532" i="1"/>
  <c r="G1532" i="1"/>
  <c r="C1532" i="1"/>
  <c r="C1531" i="1"/>
  <c r="C1530" i="1"/>
  <c r="H1530" i="1" s="1"/>
  <c r="H1529" i="1"/>
  <c r="C1529" i="1"/>
  <c r="G1529" i="1" s="1"/>
  <c r="H1528" i="1"/>
  <c r="G1528" i="1"/>
  <c r="C1528" i="1"/>
  <c r="C1527" i="1"/>
  <c r="G1526" i="1"/>
  <c r="C1526" i="1"/>
  <c r="H1526" i="1" s="1"/>
  <c r="H1525" i="1"/>
  <c r="C1525" i="1"/>
  <c r="G1525" i="1" s="1"/>
  <c r="C1523" i="1"/>
  <c r="G1522" i="1"/>
  <c r="C1522" i="1"/>
  <c r="H1522" i="1" s="1"/>
  <c r="H1521" i="1"/>
  <c r="C1521" i="1"/>
  <c r="G1521" i="1" s="1"/>
  <c r="H1520" i="1"/>
  <c r="G1520" i="1"/>
  <c r="C1520" i="1"/>
  <c r="C1519" i="1"/>
  <c r="H1516" i="1"/>
  <c r="G1516" i="1"/>
  <c r="C1516" i="1"/>
  <c r="C1515" i="1"/>
  <c r="G1514" i="1"/>
  <c r="C1514" i="1"/>
  <c r="H1514" i="1" s="1"/>
  <c r="H1513" i="1"/>
  <c r="C1513" i="1"/>
  <c r="G1513" i="1" s="1"/>
  <c r="H1512" i="1"/>
  <c r="G1512" i="1"/>
  <c r="C1512" i="1"/>
  <c r="C1511" i="1"/>
  <c r="G1510" i="1"/>
  <c r="C1510" i="1"/>
  <c r="H1510" i="1" s="1"/>
  <c r="C1509" i="1"/>
  <c r="G1509" i="1" s="1"/>
  <c r="H1508" i="1"/>
  <c r="G1508" i="1"/>
  <c r="C1508" i="1"/>
  <c r="C1507" i="1"/>
  <c r="G1506" i="1"/>
  <c r="C1506" i="1"/>
  <c r="H1506" i="1" s="1"/>
  <c r="H1505" i="1"/>
  <c r="C1505" i="1"/>
  <c r="G1505" i="1" s="1"/>
  <c r="H1504" i="1"/>
  <c r="G1504" i="1"/>
  <c r="C1504" i="1"/>
  <c r="C1503" i="1"/>
  <c r="G1502" i="1"/>
  <c r="C1502" i="1"/>
  <c r="H1502" i="1" s="1"/>
  <c r="C1501" i="1"/>
  <c r="G1501" i="1" s="1"/>
  <c r="H1500" i="1"/>
  <c r="G1500" i="1"/>
  <c r="C1500" i="1"/>
  <c r="G1498" i="1"/>
  <c r="C1498" i="1"/>
  <c r="H1498" i="1" s="1"/>
  <c r="H1497" i="1"/>
  <c r="C1497" i="1"/>
  <c r="G1497" i="1" s="1"/>
  <c r="H1496" i="1"/>
  <c r="G1496" i="1"/>
  <c r="C1496" i="1"/>
  <c r="C1495" i="1"/>
  <c r="G1494" i="1"/>
  <c r="C1494" i="1"/>
  <c r="H1494" i="1" s="1"/>
  <c r="H1493" i="1"/>
  <c r="C1493" i="1"/>
  <c r="G1493" i="1" s="1"/>
  <c r="H1492" i="1"/>
  <c r="G1492" i="1"/>
  <c r="C1492" i="1"/>
  <c r="C1491" i="1"/>
  <c r="G1490" i="1"/>
  <c r="C1490" i="1"/>
  <c r="H1490" i="1" s="1"/>
  <c r="H1489" i="1"/>
  <c r="C1489" i="1"/>
  <c r="G1489" i="1" s="1"/>
  <c r="H1488" i="1"/>
  <c r="G1488" i="1"/>
  <c r="C1488" i="1"/>
  <c r="C1487" i="1"/>
  <c r="C1486" i="1"/>
  <c r="H1486" i="1" s="1"/>
  <c r="C1485" i="1"/>
  <c r="G1485" i="1" s="1"/>
  <c r="H1484" i="1"/>
  <c r="C1484" i="1"/>
  <c r="G1484" i="1" s="1"/>
  <c r="G1482" i="1"/>
  <c r="C1482" i="1"/>
  <c r="H1482" i="1" s="1"/>
  <c r="C1480" i="1"/>
  <c r="H1480" i="1" s="1"/>
  <c r="H1479" i="1"/>
  <c r="D1479" i="1"/>
  <c r="J1479" i="1" s="1"/>
  <c r="C1479" i="1"/>
  <c r="G1479" i="1" s="1"/>
  <c r="D1478" i="1"/>
  <c r="C1478" i="1"/>
  <c r="H1477" i="1"/>
  <c r="D1477" i="1"/>
  <c r="J1477" i="1" s="1"/>
  <c r="C1477" i="1"/>
  <c r="G1477" i="1" s="1"/>
  <c r="I1477" i="1" s="1"/>
  <c r="D1476" i="1"/>
  <c r="C1476" i="1"/>
  <c r="D1475" i="1"/>
  <c r="C1475" i="1"/>
  <c r="H1474" i="1"/>
  <c r="D1474" i="1"/>
  <c r="J1474" i="1" s="1"/>
  <c r="C1474" i="1"/>
  <c r="G1474" i="1" s="1"/>
  <c r="I1474" i="1" s="1"/>
  <c r="D1473" i="1"/>
  <c r="C1473" i="1"/>
  <c r="H1472" i="1"/>
  <c r="D1472" i="1"/>
  <c r="J1472" i="1" s="1"/>
  <c r="C1472" i="1"/>
  <c r="G1472" i="1" s="1"/>
  <c r="D1471" i="1"/>
  <c r="C1471" i="1"/>
  <c r="D1470" i="1"/>
  <c r="C1470" i="1"/>
  <c r="D1469" i="1"/>
  <c r="C1469" i="1"/>
  <c r="H1468" i="1"/>
  <c r="D1468" i="1"/>
  <c r="J1468" i="1" s="1"/>
  <c r="C1468" i="1"/>
  <c r="G1468" i="1" s="1"/>
  <c r="I1468" i="1" s="1"/>
  <c r="D1467" i="1"/>
  <c r="C1467" i="1"/>
  <c r="H1466" i="1"/>
  <c r="D1466" i="1"/>
  <c r="J1466" i="1" s="1"/>
  <c r="C1466" i="1"/>
  <c r="G1466" i="1" s="1"/>
  <c r="D1465" i="1"/>
  <c r="C1465" i="1"/>
  <c r="H1464" i="1"/>
  <c r="D1464" i="1"/>
  <c r="J1464" i="1" s="1"/>
  <c r="C1464" i="1"/>
  <c r="G1464" i="1" s="1"/>
  <c r="I1464" i="1" s="1"/>
  <c r="D1463" i="1"/>
  <c r="C1463" i="1"/>
  <c r="H1462" i="1"/>
  <c r="D1462" i="1"/>
  <c r="J1462" i="1" s="1"/>
  <c r="C1462" i="1"/>
  <c r="G1462" i="1" s="1"/>
  <c r="H1461" i="1"/>
  <c r="D1461" i="1"/>
  <c r="C1461" i="1"/>
  <c r="G1461" i="1" s="1"/>
  <c r="D1460" i="1"/>
  <c r="C1460" i="1"/>
  <c r="H1459" i="1"/>
  <c r="D1459" i="1"/>
  <c r="J1459" i="1" s="1"/>
  <c r="C1459" i="1"/>
  <c r="G1459" i="1" s="1"/>
  <c r="I1459" i="1" s="1"/>
  <c r="J1458" i="1"/>
  <c r="D1458" i="1"/>
  <c r="C1458" i="1"/>
  <c r="H1457" i="1"/>
  <c r="D1457" i="1"/>
  <c r="J1457" i="1" s="1"/>
  <c r="C1457" i="1"/>
  <c r="G1457" i="1" s="1"/>
  <c r="D1456" i="1"/>
  <c r="C1456" i="1"/>
  <c r="H1455" i="1"/>
  <c r="D1455" i="1"/>
  <c r="C1455" i="1"/>
  <c r="G1455" i="1" s="1"/>
  <c r="D1454" i="1"/>
  <c r="D1453" i="1"/>
  <c r="C1453" i="1"/>
  <c r="D1452" i="1"/>
  <c r="C1452" i="1"/>
  <c r="H1451" i="1"/>
  <c r="D1451" i="1"/>
  <c r="J1451" i="1" s="1"/>
  <c r="C1451" i="1"/>
  <c r="G1451" i="1" s="1"/>
  <c r="I1451" i="1" s="1"/>
  <c r="J1450" i="1"/>
  <c r="D1450" i="1"/>
  <c r="C1450" i="1"/>
  <c r="H1449" i="1"/>
  <c r="D1449" i="1"/>
  <c r="J1449" i="1" s="1"/>
  <c r="C1449" i="1"/>
  <c r="G1449" i="1" s="1"/>
  <c r="D1448" i="1"/>
  <c r="C1448" i="1"/>
  <c r="H1447" i="1"/>
  <c r="D1447" i="1"/>
  <c r="J1447" i="1" s="1"/>
  <c r="C1447" i="1"/>
  <c r="G1447" i="1" s="1"/>
  <c r="I1447" i="1" s="1"/>
  <c r="J1446" i="1"/>
  <c r="D1446" i="1"/>
  <c r="C1446" i="1"/>
  <c r="G1445" i="1"/>
  <c r="D1445" i="1"/>
  <c r="C1445" i="1"/>
  <c r="J1445" i="1" s="1"/>
  <c r="D1444" i="1"/>
  <c r="C1444" i="1"/>
  <c r="G1443" i="1"/>
  <c r="D1443" i="1"/>
  <c r="C1443" i="1"/>
  <c r="J1443" i="1" s="1"/>
  <c r="D1442" i="1"/>
  <c r="C1442" i="1"/>
  <c r="G1441" i="1"/>
  <c r="D1441" i="1"/>
  <c r="C1441" i="1"/>
  <c r="J1441" i="1" s="1"/>
  <c r="D1440" i="1"/>
  <c r="C1440" i="1"/>
  <c r="G1439" i="1"/>
  <c r="D1439" i="1"/>
  <c r="C1439" i="1"/>
  <c r="J1439" i="1" s="1"/>
  <c r="C1438" i="1"/>
  <c r="C1437" i="1"/>
  <c r="G1434" i="1"/>
  <c r="D1434" i="1"/>
  <c r="C1434" i="1"/>
  <c r="H1434" i="1" s="1"/>
  <c r="G1433" i="1"/>
  <c r="D1433" i="1"/>
  <c r="C1433" i="1"/>
  <c r="H1433" i="1" s="1"/>
  <c r="G1432" i="1"/>
  <c r="D1432" i="1"/>
  <c r="C1432" i="1"/>
  <c r="H1432" i="1" s="1"/>
  <c r="G1431" i="1"/>
  <c r="D1431" i="1"/>
  <c r="C1431" i="1"/>
  <c r="H1431"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G1423" i="1"/>
  <c r="D1423" i="1"/>
  <c r="C1423" i="1"/>
  <c r="H1423" i="1" s="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G1407" i="1"/>
  <c r="D1407" i="1"/>
  <c r="C1407" i="1"/>
  <c r="H1407" i="1" s="1"/>
  <c r="D1406" i="1"/>
  <c r="C1406" i="1"/>
  <c r="D1405" i="1"/>
  <c r="C1405" i="1"/>
  <c r="H1405" i="1" s="1"/>
  <c r="G1404" i="1"/>
  <c r="D1404" i="1"/>
  <c r="C1404" i="1"/>
  <c r="H1404" i="1" s="1"/>
  <c r="G1403" i="1"/>
  <c r="D1403" i="1"/>
  <c r="C1403" i="1"/>
  <c r="H1403" i="1" s="1"/>
  <c r="D1402" i="1"/>
  <c r="C1402" i="1"/>
  <c r="D1401" i="1"/>
  <c r="C1401" i="1"/>
  <c r="H1401" i="1" s="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H1385" i="1" s="1"/>
  <c r="G1384" i="1"/>
  <c r="D1384" i="1"/>
  <c r="C1384" i="1"/>
  <c r="H1384" i="1" s="1"/>
  <c r="G1383" i="1"/>
  <c r="D1383" i="1"/>
  <c r="C1383" i="1"/>
  <c r="H1383" i="1" s="1"/>
  <c r="D1382" i="1"/>
  <c r="C1382" i="1"/>
  <c r="D1381" i="1"/>
  <c r="C1381" i="1"/>
  <c r="H1381" i="1" s="1"/>
  <c r="G1380" i="1"/>
  <c r="D1380" i="1"/>
  <c r="C1380" i="1"/>
  <c r="H1380" i="1" s="1"/>
  <c r="G1379" i="1"/>
  <c r="D1379" i="1"/>
  <c r="C1379" i="1"/>
  <c r="H1379" i="1" s="1"/>
  <c r="D1378" i="1"/>
  <c r="C1378" i="1"/>
  <c r="D1377" i="1"/>
  <c r="C1377" i="1"/>
  <c r="H1377" i="1" s="1"/>
  <c r="G1376" i="1"/>
  <c r="D1376" i="1"/>
  <c r="C1376" i="1"/>
  <c r="H1376" i="1" s="1"/>
  <c r="G1375" i="1"/>
  <c r="D1375" i="1"/>
  <c r="C1375" i="1"/>
  <c r="H1375" i="1" s="1"/>
  <c r="D1374" i="1"/>
  <c r="C1374" i="1"/>
  <c r="D1373" i="1"/>
  <c r="C1373" i="1"/>
  <c r="H1373" i="1" s="1"/>
  <c r="G1372" i="1"/>
  <c r="D1372" i="1"/>
  <c r="C1372" i="1"/>
  <c r="H1372" i="1" s="1"/>
  <c r="G1371" i="1"/>
  <c r="D1371" i="1"/>
  <c r="C1371" i="1"/>
  <c r="H1371" i="1" s="1"/>
  <c r="D1370" i="1"/>
  <c r="C1370" i="1"/>
  <c r="D1369" i="1"/>
  <c r="C1369" i="1"/>
  <c r="H1369" i="1" s="1"/>
  <c r="G1368" i="1"/>
  <c r="D1368" i="1"/>
  <c r="C1368" i="1"/>
  <c r="H1368" i="1" s="1"/>
  <c r="G1367" i="1"/>
  <c r="D1367" i="1"/>
  <c r="C1367" i="1"/>
  <c r="H1367" i="1" s="1"/>
  <c r="D1366" i="1"/>
  <c r="C1366" i="1"/>
  <c r="D1365" i="1"/>
  <c r="C1365" i="1"/>
  <c r="H1365" i="1" s="1"/>
  <c r="G1364" i="1"/>
  <c r="D1364" i="1"/>
  <c r="C1364" i="1"/>
  <c r="H1364" i="1" s="1"/>
  <c r="G1363" i="1"/>
  <c r="D1363" i="1"/>
  <c r="C1363" i="1"/>
  <c r="H1363" i="1" s="1"/>
  <c r="D1362" i="1"/>
  <c r="C1362" i="1"/>
  <c r="D1361" i="1"/>
  <c r="C1361" i="1"/>
  <c r="H1361" i="1" s="1"/>
  <c r="G1360" i="1"/>
  <c r="D1360" i="1"/>
  <c r="C1360" i="1"/>
  <c r="H1360" i="1" s="1"/>
  <c r="G1359" i="1"/>
  <c r="D1359" i="1"/>
  <c r="C1359" i="1"/>
  <c r="H1359" i="1" s="1"/>
  <c r="D1358" i="1"/>
  <c r="C1358" i="1"/>
  <c r="D1357" i="1"/>
  <c r="C1357" i="1"/>
  <c r="H1357" i="1" s="1"/>
  <c r="G1356" i="1"/>
  <c r="D1356" i="1"/>
  <c r="C1356" i="1"/>
  <c r="H1356" i="1" s="1"/>
  <c r="G1355" i="1"/>
  <c r="D1355" i="1"/>
  <c r="C1355" i="1"/>
  <c r="H1355" i="1" s="1"/>
  <c r="D1354" i="1"/>
  <c r="C1354" i="1"/>
  <c r="D1353" i="1"/>
  <c r="C1353" i="1"/>
  <c r="H1353" i="1" s="1"/>
  <c r="G1352" i="1"/>
  <c r="D1352" i="1"/>
  <c r="C1352" i="1"/>
  <c r="H1352" i="1" s="1"/>
  <c r="G1351" i="1"/>
  <c r="D1351" i="1"/>
  <c r="C1351" i="1"/>
  <c r="H1351" i="1" s="1"/>
  <c r="D1350" i="1"/>
  <c r="C1350" i="1"/>
  <c r="D1349" i="1"/>
  <c r="C1349" i="1"/>
  <c r="H1349" i="1" s="1"/>
  <c r="G1348" i="1"/>
  <c r="D1348" i="1"/>
  <c r="C1348" i="1"/>
  <c r="H1348" i="1" s="1"/>
  <c r="G1347" i="1"/>
  <c r="D1347" i="1"/>
  <c r="C1347" i="1"/>
  <c r="H1347" i="1" s="1"/>
  <c r="D1346" i="1"/>
  <c r="C1346" i="1"/>
  <c r="D1345" i="1"/>
  <c r="C1345" i="1"/>
  <c r="H1345" i="1" s="1"/>
  <c r="G1344" i="1"/>
  <c r="D1344" i="1"/>
  <c r="C1344" i="1"/>
  <c r="H1344" i="1" s="1"/>
  <c r="G1343" i="1"/>
  <c r="D1343" i="1"/>
  <c r="C1343" i="1"/>
  <c r="H1343" i="1" s="1"/>
  <c r="D1342" i="1"/>
  <c r="C1342" i="1"/>
  <c r="D1341" i="1"/>
  <c r="C1341" i="1"/>
  <c r="H1341" i="1" s="1"/>
  <c r="G1340" i="1"/>
  <c r="D1340" i="1"/>
  <c r="C1340" i="1"/>
  <c r="H1340" i="1" s="1"/>
  <c r="G1339" i="1"/>
  <c r="D1339" i="1"/>
  <c r="C1339" i="1"/>
  <c r="H1339" i="1" s="1"/>
  <c r="D1338" i="1"/>
  <c r="C1338" i="1"/>
  <c r="D1337" i="1"/>
  <c r="C1337" i="1"/>
  <c r="H1337" i="1" s="1"/>
  <c r="G1336" i="1"/>
  <c r="D1336" i="1"/>
  <c r="C1336" i="1"/>
  <c r="H1336" i="1" s="1"/>
  <c r="G1335" i="1"/>
  <c r="D1335" i="1"/>
  <c r="C1335" i="1"/>
  <c r="H1335" i="1" s="1"/>
  <c r="D1334" i="1"/>
  <c r="C1334" i="1"/>
  <c r="D1333" i="1"/>
  <c r="C1333" i="1"/>
  <c r="H1333" i="1" s="1"/>
  <c r="G1332" i="1"/>
  <c r="D1332" i="1"/>
  <c r="C1332" i="1"/>
  <c r="H1332" i="1" s="1"/>
  <c r="G1331" i="1"/>
  <c r="D1331" i="1"/>
  <c r="C1331" i="1"/>
  <c r="H1331" i="1" s="1"/>
  <c r="C1330" i="1"/>
  <c r="C1329" i="1"/>
  <c r="D1328" i="1"/>
  <c r="C1328" i="1"/>
  <c r="D1327" i="1"/>
  <c r="C1327" i="1"/>
  <c r="H1327" i="1" s="1"/>
  <c r="G1326" i="1"/>
  <c r="D1326" i="1"/>
  <c r="C1326" i="1"/>
  <c r="H1326" i="1" s="1"/>
  <c r="G1325" i="1"/>
  <c r="D1325" i="1"/>
  <c r="C1325" i="1"/>
  <c r="H1325" i="1" s="1"/>
  <c r="D1324" i="1"/>
  <c r="C1324" i="1"/>
  <c r="D1323" i="1"/>
  <c r="C1323" i="1"/>
  <c r="H1323" i="1" s="1"/>
  <c r="G1322" i="1"/>
  <c r="D1322" i="1"/>
  <c r="C1322" i="1"/>
  <c r="H1322" i="1" s="1"/>
  <c r="G1321" i="1"/>
  <c r="D1321" i="1"/>
  <c r="C1321" i="1"/>
  <c r="H1321" i="1" s="1"/>
  <c r="D1320" i="1"/>
  <c r="C1320" i="1"/>
  <c r="D1319" i="1"/>
  <c r="C1319" i="1"/>
  <c r="H1319" i="1" s="1"/>
  <c r="G1318" i="1"/>
  <c r="D1318" i="1"/>
  <c r="C1318" i="1"/>
  <c r="H1318" i="1" s="1"/>
  <c r="G1317" i="1"/>
  <c r="D1317" i="1"/>
  <c r="C1317" i="1"/>
  <c r="H1317" i="1" s="1"/>
  <c r="C1316" i="1"/>
  <c r="H1316" i="1" s="1"/>
  <c r="G1315" i="1"/>
  <c r="D1315" i="1"/>
  <c r="C1315" i="1"/>
  <c r="H1315" i="1" s="1"/>
  <c r="G1314" i="1"/>
  <c r="D1314" i="1"/>
  <c r="C1314" i="1"/>
  <c r="H1314" i="1" s="1"/>
  <c r="D1313" i="1"/>
  <c r="C1313" i="1"/>
  <c r="D1312" i="1"/>
  <c r="C1312" i="1"/>
  <c r="H1312" i="1" s="1"/>
  <c r="G1311" i="1"/>
  <c r="D1311" i="1"/>
  <c r="C1311" i="1"/>
  <c r="H1311" i="1" s="1"/>
  <c r="G1310" i="1"/>
  <c r="D1310" i="1"/>
  <c r="C1310" i="1"/>
  <c r="H1310" i="1" s="1"/>
  <c r="D1309" i="1"/>
  <c r="C1309" i="1"/>
  <c r="D1308" i="1"/>
  <c r="C1308" i="1"/>
  <c r="H1308" i="1" s="1"/>
  <c r="G1307" i="1"/>
  <c r="D1307" i="1"/>
  <c r="C1307" i="1"/>
  <c r="H1307" i="1" s="1"/>
  <c r="G1306" i="1"/>
  <c r="D1306" i="1"/>
  <c r="C1306" i="1"/>
  <c r="H1306" i="1" s="1"/>
  <c r="D1305" i="1"/>
  <c r="C1305" i="1"/>
  <c r="D1304" i="1"/>
  <c r="C1304" i="1"/>
  <c r="H1304" i="1" s="1"/>
  <c r="G1303" i="1"/>
  <c r="D1303" i="1"/>
  <c r="C1303" i="1"/>
  <c r="H1303" i="1" s="1"/>
  <c r="G1302" i="1"/>
  <c r="D1302" i="1"/>
  <c r="C1302" i="1"/>
  <c r="H1302" i="1" s="1"/>
  <c r="D1301" i="1"/>
  <c r="C1301" i="1"/>
  <c r="D1300" i="1"/>
  <c r="C1300" i="1"/>
  <c r="H1300" i="1" s="1"/>
  <c r="D1298" i="1"/>
  <c r="C1298" i="1"/>
  <c r="D1297" i="1"/>
  <c r="C1297" i="1"/>
  <c r="H1297" i="1" s="1"/>
  <c r="G1296" i="1"/>
  <c r="D1296" i="1"/>
  <c r="C1296" i="1"/>
  <c r="H1296" i="1" s="1"/>
  <c r="G1295" i="1"/>
  <c r="D1295" i="1"/>
  <c r="C1295" i="1"/>
  <c r="H1295" i="1" s="1"/>
  <c r="D1294" i="1"/>
  <c r="C1294" i="1"/>
  <c r="D1293" i="1"/>
  <c r="C1293" i="1"/>
  <c r="H1293" i="1" s="1"/>
  <c r="G1292" i="1"/>
  <c r="D1292" i="1"/>
  <c r="C1292" i="1"/>
  <c r="H1292" i="1" s="1"/>
  <c r="G1291" i="1"/>
  <c r="D1291" i="1"/>
  <c r="C1291" i="1"/>
  <c r="H1291" i="1" s="1"/>
  <c r="D1290" i="1"/>
  <c r="C1290" i="1"/>
  <c r="D1289" i="1"/>
  <c r="C1289" i="1"/>
  <c r="H1289" i="1" s="1"/>
  <c r="G1288" i="1"/>
  <c r="D1288" i="1"/>
  <c r="C1288" i="1"/>
  <c r="H1288" i="1" s="1"/>
  <c r="G1287" i="1"/>
  <c r="D1287" i="1"/>
  <c r="C1287" i="1"/>
  <c r="H1287" i="1" s="1"/>
  <c r="D1286" i="1"/>
  <c r="C1286" i="1"/>
  <c r="D1285" i="1"/>
  <c r="C1285" i="1"/>
  <c r="H1285" i="1" s="1"/>
  <c r="G1284" i="1"/>
  <c r="D1284" i="1"/>
  <c r="C1284" i="1"/>
  <c r="H1284" i="1" s="1"/>
  <c r="G1283" i="1"/>
  <c r="D1283" i="1"/>
  <c r="C1283" i="1"/>
  <c r="H1283" i="1" s="1"/>
  <c r="D1282" i="1"/>
  <c r="C1282" i="1"/>
  <c r="D1281" i="1"/>
  <c r="C1281" i="1"/>
  <c r="H1281" i="1" s="1"/>
  <c r="G1280" i="1"/>
  <c r="D1280" i="1"/>
  <c r="C1280" i="1"/>
  <c r="H1280" i="1" s="1"/>
  <c r="G1279" i="1"/>
  <c r="D1279" i="1"/>
  <c r="C1279" i="1"/>
  <c r="H1279" i="1" s="1"/>
  <c r="D1278" i="1"/>
  <c r="C1278" i="1"/>
  <c r="D1277" i="1"/>
  <c r="C1277" i="1"/>
  <c r="H1277" i="1" s="1"/>
  <c r="G1276" i="1"/>
  <c r="D1276" i="1"/>
  <c r="C1276" i="1"/>
  <c r="H1276" i="1" s="1"/>
  <c r="G1275" i="1"/>
  <c r="D1275" i="1"/>
  <c r="C1275" i="1"/>
  <c r="H1275" i="1" s="1"/>
  <c r="D1274" i="1"/>
  <c r="C1274" i="1"/>
  <c r="D1273" i="1"/>
  <c r="C1273" i="1"/>
  <c r="H1273" i="1" s="1"/>
  <c r="G1272" i="1"/>
  <c r="D1272" i="1"/>
  <c r="C1272" i="1"/>
  <c r="H1272" i="1" s="1"/>
  <c r="D1271" i="1"/>
  <c r="G1271" i="1" s="1"/>
  <c r="C1271" i="1"/>
  <c r="D1270" i="1"/>
  <c r="C1270" i="1"/>
  <c r="D1269" i="1"/>
  <c r="C1269" i="1"/>
  <c r="H1269" i="1" s="1"/>
  <c r="G1268" i="1"/>
  <c r="D1268" i="1"/>
  <c r="C1268" i="1"/>
  <c r="H1268" i="1" s="1"/>
  <c r="G1267" i="1"/>
  <c r="D1267" i="1"/>
  <c r="C1267" i="1"/>
  <c r="H1267" i="1" s="1"/>
  <c r="D1266" i="1"/>
  <c r="C1266" i="1"/>
  <c r="D1265" i="1"/>
  <c r="C1265" i="1"/>
  <c r="H1265" i="1" s="1"/>
  <c r="D1264" i="1"/>
  <c r="C1264" i="1"/>
  <c r="D1263" i="1"/>
  <c r="C1263" i="1"/>
  <c r="D1262" i="1"/>
  <c r="C1262" i="1"/>
  <c r="D1261" i="1"/>
  <c r="C1261" i="1"/>
  <c r="H1261" i="1" s="1"/>
  <c r="G1260" i="1"/>
  <c r="D1260" i="1"/>
  <c r="C1260" i="1"/>
  <c r="H1260" i="1" s="1"/>
  <c r="G1259" i="1"/>
  <c r="D1259" i="1"/>
  <c r="C1259" i="1"/>
  <c r="H1259" i="1" s="1"/>
  <c r="D1258" i="1"/>
  <c r="C1258" i="1"/>
  <c r="D1257" i="1"/>
  <c r="C1257" i="1"/>
  <c r="H1257" i="1" s="1"/>
  <c r="G1256" i="1"/>
  <c r="D1256" i="1"/>
  <c r="C1256" i="1"/>
  <c r="H1256" i="1" s="1"/>
  <c r="G1255" i="1"/>
  <c r="D1255" i="1"/>
  <c r="C1255" i="1"/>
  <c r="H1255" i="1" s="1"/>
  <c r="D1254" i="1"/>
  <c r="C1254" i="1"/>
  <c r="D1253" i="1"/>
  <c r="C1253" i="1"/>
  <c r="H1253" i="1" s="1"/>
  <c r="G1252" i="1"/>
  <c r="D1252" i="1"/>
  <c r="C1252" i="1"/>
  <c r="H1252" i="1" s="1"/>
  <c r="G1251" i="1"/>
  <c r="D1251" i="1"/>
  <c r="C1251" i="1"/>
  <c r="H1251" i="1" s="1"/>
  <c r="D1250" i="1"/>
  <c r="C1250" i="1"/>
  <c r="D1249" i="1"/>
  <c r="C1249" i="1"/>
  <c r="H1249" i="1" s="1"/>
  <c r="G1248" i="1"/>
  <c r="D1248" i="1"/>
  <c r="C1248" i="1"/>
  <c r="H1248" i="1" s="1"/>
  <c r="D1247" i="1"/>
  <c r="C1247" i="1"/>
  <c r="H1247" i="1" s="1"/>
  <c r="D1246" i="1"/>
  <c r="C1246" i="1"/>
  <c r="D1245" i="1"/>
  <c r="C1245" i="1"/>
  <c r="H1245" i="1" s="1"/>
  <c r="D1244" i="1"/>
  <c r="C1244" i="1"/>
  <c r="H1244" i="1" s="1"/>
  <c r="G1243" i="1"/>
  <c r="D1243" i="1"/>
  <c r="C1243" i="1"/>
  <c r="H1243" i="1" s="1"/>
  <c r="D1242" i="1"/>
  <c r="C1242" i="1"/>
  <c r="D1241" i="1"/>
  <c r="C1241" i="1"/>
  <c r="D1240" i="1"/>
  <c r="C1240" i="1"/>
  <c r="H1240" i="1" s="1"/>
  <c r="G1239" i="1"/>
  <c r="D1239" i="1"/>
  <c r="C1239" i="1"/>
  <c r="H1239" i="1" s="1"/>
  <c r="D1238" i="1"/>
  <c r="C1238" i="1"/>
  <c r="D1237" i="1"/>
  <c r="C1237" i="1"/>
  <c r="H1237" i="1" s="1"/>
  <c r="G1236" i="1"/>
  <c r="D1236" i="1"/>
  <c r="C1236" i="1"/>
  <c r="H1236" i="1" s="1"/>
  <c r="G1235" i="1"/>
  <c r="D1235" i="1"/>
  <c r="C1235" i="1"/>
  <c r="H1235" i="1" s="1"/>
  <c r="D1234" i="1"/>
  <c r="C1234" i="1"/>
  <c r="D1233" i="1"/>
  <c r="C1233" i="1"/>
  <c r="H1233" i="1" s="1"/>
  <c r="D1232" i="1"/>
  <c r="C1232" i="1"/>
  <c r="H1232" i="1" s="1"/>
  <c r="G1231" i="1"/>
  <c r="D1231" i="1"/>
  <c r="C1231" i="1"/>
  <c r="H1231" i="1" s="1"/>
  <c r="D1230" i="1"/>
  <c r="C1230" i="1"/>
  <c r="D1229" i="1"/>
  <c r="C1229" i="1"/>
  <c r="D1228" i="1"/>
  <c r="C1228" i="1"/>
  <c r="H1228" i="1" s="1"/>
  <c r="D1227" i="1"/>
  <c r="C1227" i="1"/>
  <c r="D1226" i="1"/>
  <c r="C1226" i="1"/>
  <c r="D1225" i="1"/>
  <c r="C1225" i="1"/>
  <c r="G1224" i="1"/>
  <c r="D1224" i="1"/>
  <c r="C1224" i="1"/>
  <c r="H1224" i="1" s="1"/>
  <c r="G1223" i="1"/>
  <c r="D1223" i="1"/>
  <c r="C1223" i="1"/>
  <c r="H1223" i="1" s="1"/>
  <c r="D1221" i="1"/>
  <c r="C1221" i="1"/>
  <c r="G1220" i="1"/>
  <c r="D1220" i="1"/>
  <c r="C1220" i="1"/>
  <c r="H1220" i="1" s="1"/>
  <c r="G1219" i="1"/>
  <c r="D1219" i="1"/>
  <c r="C1219" i="1"/>
  <c r="H1219" i="1" s="1"/>
  <c r="D1218" i="1"/>
  <c r="C1218" i="1"/>
  <c r="D1217" i="1"/>
  <c r="C1217" i="1"/>
  <c r="D1213" i="1"/>
  <c r="C1213" i="1"/>
  <c r="G1212" i="1"/>
  <c r="D1212" i="1"/>
  <c r="C1212" i="1"/>
  <c r="H1212" i="1" s="1"/>
  <c r="G1211" i="1"/>
  <c r="D1211" i="1"/>
  <c r="C1211" i="1"/>
  <c r="H1211" i="1" s="1"/>
  <c r="D1210" i="1"/>
  <c r="C1210" i="1"/>
  <c r="D1209" i="1"/>
  <c r="C1209" i="1"/>
  <c r="G1208" i="1"/>
  <c r="D1208" i="1"/>
  <c r="C1208" i="1"/>
  <c r="H1208" i="1" s="1"/>
  <c r="G1207" i="1"/>
  <c r="D1207" i="1"/>
  <c r="C1207" i="1"/>
  <c r="H1207" i="1" s="1"/>
  <c r="D1206" i="1"/>
  <c r="C1206" i="1"/>
  <c r="D1205" i="1"/>
  <c r="C1205" i="1"/>
  <c r="G1204" i="1"/>
  <c r="D1204" i="1"/>
  <c r="C1204" i="1"/>
  <c r="H1204" i="1" s="1"/>
  <c r="G1203" i="1"/>
  <c r="D1203" i="1"/>
  <c r="C1203" i="1"/>
  <c r="H1203" i="1" s="1"/>
  <c r="D1202" i="1"/>
  <c r="C1202" i="1"/>
  <c r="D1201" i="1"/>
  <c r="C1201" i="1"/>
  <c r="G1200" i="1"/>
  <c r="D1200" i="1"/>
  <c r="C1200" i="1"/>
  <c r="H1200" i="1" s="1"/>
  <c r="G1199" i="1"/>
  <c r="D1199" i="1"/>
  <c r="C1199" i="1"/>
  <c r="H1199" i="1" s="1"/>
  <c r="D1198" i="1"/>
  <c r="C1198" i="1"/>
  <c r="D1197" i="1"/>
  <c r="C1197" i="1"/>
  <c r="H1196" i="1"/>
  <c r="D1196" i="1"/>
  <c r="C1196" i="1"/>
  <c r="G1196" i="1" s="1"/>
  <c r="H1195" i="1"/>
  <c r="D1195" i="1"/>
  <c r="C1195" i="1"/>
  <c r="G1195" i="1" s="1"/>
  <c r="D1194" i="1"/>
  <c r="C1194" i="1"/>
  <c r="D1193" i="1"/>
  <c r="C1193" i="1"/>
  <c r="G1193" i="1" s="1"/>
  <c r="H1192" i="1"/>
  <c r="D1192" i="1"/>
  <c r="C1192" i="1"/>
  <c r="G1192" i="1" s="1"/>
  <c r="H1191" i="1"/>
  <c r="D1191" i="1"/>
  <c r="C1191" i="1"/>
  <c r="G1191" i="1" s="1"/>
  <c r="D1190" i="1"/>
  <c r="C1190" i="1"/>
  <c r="D1189" i="1"/>
  <c r="C1189" i="1"/>
  <c r="G1189" i="1" s="1"/>
  <c r="H1188" i="1"/>
  <c r="D1188" i="1"/>
  <c r="C1188" i="1"/>
  <c r="G1188" i="1" s="1"/>
  <c r="H1187" i="1"/>
  <c r="D1187" i="1"/>
  <c r="C1187" i="1"/>
  <c r="G1187" i="1" s="1"/>
  <c r="D1186" i="1"/>
  <c r="C1186" i="1"/>
  <c r="D1185" i="1"/>
  <c r="C1185" i="1"/>
  <c r="G1185" i="1" s="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G1166" i="1"/>
  <c r="D1166" i="1"/>
  <c r="C1166" i="1"/>
  <c r="H1166" i="1" s="1"/>
  <c r="D1165" i="1"/>
  <c r="C1165" i="1"/>
  <c r="D1164" i="1"/>
  <c r="C1164" i="1"/>
  <c r="D1163" i="1"/>
  <c r="C1163" i="1"/>
  <c r="H1163" i="1" s="1"/>
  <c r="G1162" i="1"/>
  <c r="D1162" i="1"/>
  <c r="C1162" i="1"/>
  <c r="H1162" i="1" s="1"/>
  <c r="G1161" i="1"/>
  <c r="D1161" i="1"/>
  <c r="C1161" i="1"/>
  <c r="H1161" i="1" s="1"/>
  <c r="D1160" i="1"/>
  <c r="C1160" i="1"/>
  <c r="D1159" i="1"/>
  <c r="C1159" i="1"/>
  <c r="H1159" i="1" s="1"/>
  <c r="G1158" i="1"/>
  <c r="D1158" i="1"/>
  <c r="C1158" i="1"/>
  <c r="H1158" i="1" s="1"/>
  <c r="D1157" i="1"/>
  <c r="G1157" i="1" s="1"/>
  <c r="C1157" i="1"/>
  <c r="D1156" i="1"/>
  <c r="C1156"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C1141" i="1"/>
  <c r="G1141" i="1" s="1"/>
  <c r="H1140" i="1"/>
  <c r="G1140" i="1"/>
  <c r="D1140" i="1"/>
  <c r="C1140" i="1"/>
  <c r="D1139" i="1"/>
  <c r="H1139" i="1" s="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D1095" i="1"/>
  <c r="C1095" i="1"/>
  <c r="H1095" i="1" s="1"/>
  <c r="G1094" i="1"/>
  <c r="D1094" i="1"/>
  <c r="C1094" i="1"/>
  <c r="H1094" i="1" s="1"/>
  <c r="G1093" i="1"/>
  <c r="D1093" i="1"/>
  <c r="C1093" i="1"/>
  <c r="H1093" i="1" s="1"/>
  <c r="D1092" i="1"/>
  <c r="C1092" i="1"/>
  <c r="D1091" i="1"/>
  <c r="C1091" i="1"/>
  <c r="H1091" i="1" s="1"/>
  <c r="G1090" i="1"/>
  <c r="D1090" i="1"/>
  <c r="C1090" i="1"/>
  <c r="H1090" i="1" s="1"/>
  <c r="G1089" i="1"/>
  <c r="D1089" i="1"/>
  <c r="C1089" i="1"/>
  <c r="H1089" i="1" s="1"/>
  <c r="D1088" i="1"/>
  <c r="C1088" i="1"/>
  <c r="D1087" i="1"/>
  <c r="C1087" i="1"/>
  <c r="H1087" i="1" s="1"/>
  <c r="G1086" i="1"/>
  <c r="D1086" i="1"/>
  <c r="C1086" i="1"/>
  <c r="H1086" i="1" s="1"/>
  <c r="G1085" i="1"/>
  <c r="D1085" i="1"/>
  <c r="C1085" i="1"/>
  <c r="H1085" i="1" s="1"/>
  <c r="D1084" i="1"/>
  <c r="C1084" i="1"/>
  <c r="D1083" i="1"/>
  <c r="C1083" i="1"/>
  <c r="H1083" i="1" s="1"/>
  <c r="G1082" i="1"/>
  <c r="D1082" i="1"/>
  <c r="C1082" i="1"/>
  <c r="H1082" i="1" s="1"/>
  <c r="G1081" i="1"/>
  <c r="D1081" i="1"/>
  <c r="C1081" i="1"/>
  <c r="H1081" i="1" s="1"/>
  <c r="D1080" i="1"/>
  <c r="C1080" i="1"/>
  <c r="D1079" i="1"/>
  <c r="C1079" i="1"/>
  <c r="H1079" i="1" s="1"/>
  <c r="G1078" i="1"/>
  <c r="D1078" i="1"/>
  <c r="C1078" i="1"/>
  <c r="H1078" i="1" s="1"/>
  <c r="G1077" i="1"/>
  <c r="D1077" i="1"/>
  <c r="C1077" i="1"/>
  <c r="H1077" i="1" s="1"/>
  <c r="D1076" i="1"/>
  <c r="C1076" i="1"/>
  <c r="D1075" i="1"/>
  <c r="C1075" i="1"/>
  <c r="H1075" i="1" s="1"/>
  <c r="G1074" i="1"/>
  <c r="D1074" i="1"/>
  <c r="C1074" i="1"/>
  <c r="H1074" i="1" s="1"/>
  <c r="G1073" i="1"/>
  <c r="D1073" i="1"/>
  <c r="C1073" i="1"/>
  <c r="H1073" i="1" s="1"/>
  <c r="D1072" i="1"/>
  <c r="C1072" i="1"/>
  <c r="D1071" i="1"/>
  <c r="C1071" i="1"/>
  <c r="H1071" i="1" s="1"/>
  <c r="G1070" i="1"/>
  <c r="D1070" i="1"/>
  <c r="C1070" i="1"/>
  <c r="H1070" i="1" s="1"/>
  <c r="G1069" i="1"/>
  <c r="D1069" i="1"/>
  <c r="C1069" i="1"/>
  <c r="H1069" i="1" s="1"/>
  <c r="D1068" i="1"/>
  <c r="C1068" i="1"/>
  <c r="D1067" i="1"/>
  <c r="C1067" i="1"/>
  <c r="H1067" i="1" s="1"/>
  <c r="G1066" i="1"/>
  <c r="D1066" i="1"/>
  <c r="C1066" i="1"/>
  <c r="H1066" i="1" s="1"/>
  <c r="C1065" i="1"/>
  <c r="D1064" i="1"/>
  <c r="C1064" i="1"/>
  <c r="H1063" i="1"/>
  <c r="D1063" i="1"/>
  <c r="C1063" i="1"/>
  <c r="G1063" i="1" s="1"/>
  <c r="H1062" i="1"/>
  <c r="D1062" i="1"/>
  <c r="C1062" i="1"/>
  <c r="G1062" i="1" s="1"/>
  <c r="D1061" i="1"/>
  <c r="C1061" i="1"/>
  <c r="D1060" i="1"/>
  <c r="C1060" i="1"/>
  <c r="G1060" i="1" s="1"/>
  <c r="H1059" i="1"/>
  <c r="D1059" i="1"/>
  <c r="C1059" i="1"/>
  <c r="G1059" i="1" s="1"/>
  <c r="H1058" i="1"/>
  <c r="D1058" i="1"/>
  <c r="C1058" i="1"/>
  <c r="G1058" i="1" s="1"/>
  <c r="D1057" i="1"/>
  <c r="C1057" i="1"/>
  <c r="H1055" i="1"/>
  <c r="D1055" i="1"/>
  <c r="C1055" i="1"/>
  <c r="G1055" i="1" s="1"/>
  <c r="H1054" i="1"/>
  <c r="D1054" i="1"/>
  <c r="C1054" i="1"/>
  <c r="G1054" i="1" s="1"/>
  <c r="D1053" i="1"/>
  <c r="C1053" i="1"/>
  <c r="D1052" i="1"/>
  <c r="C1052" i="1"/>
  <c r="G1052" i="1" s="1"/>
  <c r="H1051" i="1"/>
  <c r="D1051" i="1"/>
  <c r="C1051" i="1"/>
  <c r="G1051" i="1" s="1"/>
  <c r="D1050" i="1"/>
  <c r="C1050" i="1"/>
  <c r="D1049" i="1"/>
  <c r="C1049" i="1"/>
  <c r="D1048" i="1"/>
  <c r="D1045" i="1"/>
  <c r="C1045" i="1"/>
  <c r="D1044" i="1"/>
  <c r="C1044" i="1"/>
  <c r="D1043" i="1"/>
  <c r="C1043" i="1"/>
  <c r="D1042" i="1"/>
  <c r="C1042" i="1"/>
  <c r="D1041" i="1"/>
  <c r="D1040" i="1"/>
  <c r="C1040" i="1"/>
  <c r="D1039" i="1"/>
  <c r="C1039" i="1"/>
  <c r="D1038" i="1"/>
  <c r="C1038" i="1"/>
  <c r="D1037" i="1"/>
  <c r="C1037" i="1"/>
  <c r="D1036" i="1"/>
  <c r="C1036" i="1"/>
  <c r="D1035" i="1"/>
  <c r="C1035" i="1"/>
  <c r="D1034" i="1"/>
  <c r="C1034" i="1"/>
  <c r="D1033" i="1"/>
  <c r="C1033" i="1"/>
  <c r="D1032" i="1"/>
  <c r="C1032" i="1"/>
  <c r="D1031" i="1"/>
  <c r="C1031" i="1"/>
  <c r="D1029" i="1"/>
  <c r="C1029" i="1"/>
  <c r="D1028" i="1"/>
  <c r="C1028" i="1"/>
  <c r="D1027" i="1"/>
  <c r="C1027" i="1"/>
  <c r="D1026" i="1"/>
  <c r="C1026" i="1"/>
  <c r="D1025" i="1"/>
  <c r="C1025" i="1"/>
  <c r="D1024" i="1"/>
  <c r="C1024" i="1"/>
  <c r="D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D978" i="1"/>
  <c r="G978" i="1" s="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D948" i="1"/>
  <c r="H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C735" i="1"/>
  <c r="G735" i="1" s="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C719" i="1"/>
  <c r="H719" i="1" s="1"/>
  <c r="H718" i="1"/>
  <c r="D718" i="1"/>
  <c r="G718" i="1" s="1"/>
  <c r="C718" i="1"/>
  <c r="H717" i="1"/>
  <c r="G717" i="1"/>
  <c r="D717" i="1"/>
  <c r="C717" i="1"/>
  <c r="H716" i="1"/>
  <c r="G716" i="1"/>
  <c r="D716" i="1"/>
  <c r="C716" i="1"/>
  <c r="H715" i="1"/>
  <c r="D715" i="1"/>
  <c r="C715" i="1"/>
  <c r="G715" i="1" s="1"/>
  <c r="H714" i="1"/>
  <c r="G714" i="1"/>
  <c r="D714" i="1"/>
  <c r="C714" i="1"/>
  <c r="D713" i="1"/>
  <c r="H713" i="1" s="1"/>
  <c r="C713" i="1"/>
  <c r="H712" i="1"/>
  <c r="G712" i="1"/>
  <c r="D712" i="1"/>
  <c r="C712" i="1"/>
  <c r="G711" i="1"/>
  <c r="D711" i="1"/>
  <c r="C711" i="1"/>
  <c r="H711" i="1" s="1"/>
  <c r="D710" i="1"/>
  <c r="H710" i="1" s="1"/>
  <c r="C710" i="1"/>
  <c r="H709" i="1"/>
  <c r="D709" i="1"/>
  <c r="C709" i="1"/>
  <c r="G709" i="1" s="1"/>
  <c r="H708" i="1"/>
  <c r="G708" i="1"/>
  <c r="D708" i="1"/>
  <c r="C708" i="1"/>
  <c r="H707" i="1"/>
  <c r="G707" i="1"/>
  <c r="D707" i="1"/>
  <c r="C707" i="1"/>
  <c r="H706" i="1"/>
  <c r="G706" i="1"/>
  <c r="D706" i="1"/>
  <c r="C706" i="1"/>
  <c r="H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C669" i="1"/>
  <c r="G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D647" i="1"/>
  <c r="C647" i="1"/>
  <c r="G647" i="1" s="1"/>
  <c r="H646" i="1"/>
  <c r="G646" i="1"/>
  <c r="D646" i="1"/>
  <c r="C646" i="1"/>
  <c r="D644" i="1"/>
  <c r="G644" i="1" s="1"/>
  <c r="C644" i="1"/>
  <c r="H643" i="1"/>
  <c r="D643" i="1"/>
  <c r="C643" i="1"/>
  <c r="G643" i="1" s="1"/>
  <c r="D642" i="1"/>
  <c r="C642" i="1"/>
  <c r="H641" i="1"/>
  <c r="G641" i="1"/>
  <c r="D641" i="1"/>
  <c r="C641" i="1"/>
  <c r="D632" i="1"/>
  <c r="C632" i="1"/>
  <c r="H632" i="1" s="1"/>
  <c r="H631" i="1"/>
  <c r="D631" i="1"/>
  <c r="G631" i="1" s="1"/>
  <c r="C631" i="1"/>
  <c r="D628" i="1"/>
  <c r="H628" i="1" s="1"/>
  <c r="C628" i="1"/>
  <c r="G627" i="1"/>
  <c r="D627" i="1"/>
  <c r="H627" i="1" s="1"/>
  <c r="C627" i="1"/>
  <c r="D626" i="1"/>
  <c r="H626" i="1" s="1"/>
  <c r="C626" i="1"/>
  <c r="D625" i="1"/>
  <c r="C625" i="1"/>
  <c r="D624" i="1"/>
  <c r="H624" i="1" s="1"/>
  <c r="C624" i="1"/>
  <c r="G623" i="1"/>
  <c r="D623" i="1"/>
  <c r="H623" i="1" s="1"/>
  <c r="C623" i="1"/>
  <c r="D622" i="1"/>
  <c r="H622" i="1" s="1"/>
  <c r="C622" i="1"/>
  <c r="D621" i="1"/>
  <c r="C621" i="1"/>
  <c r="D620" i="1"/>
  <c r="H620" i="1" s="1"/>
  <c r="C620" i="1"/>
  <c r="G619" i="1"/>
  <c r="D619" i="1"/>
  <c r="H619" i="1" s="1"/>
  <c r="C619" i="1"/>
  <c r="D618" i="1"/>
  <c r="H618" i="1" s="1"/>
  <c r="C618" i="1"/>
  <c r="D617" i="1"/>
  <c r="C617" i="1"/>
  <c r="D616" i="1"/>
  <c r="H616" i="1" s="1"/>
  <c r="C616" i="1"/>
  <c r="G615" i="1"/>
  <c r="D615" i="1"/>
  <c r="H615" i="1" s="1"/>
  <c r="C615" i="1"/>
  <c r="D614" i="1"/>
  <c r="H614" i="1" s="1"/>
  <c r="C614" i="1"/>
  <c r="D613" i="1"/>
  <c r="C613" i="1"/>
  <c r="D612" i="1"/>
  <c r="H612" i="1" s="1"/>
  <c r="C612" i="1"/>
  <c r="G611" i="1"/>
  <c r="D611" i="1"/>
  <c r="H611" i="1" s="1"/>
  <c r="C611" i="1"/>
  <c r="D610" i="1"/>
  <c r="H610" i="1" s="1"/>
  <c r="C610" i="1"/>
  <c r="D609" i="1"/>
  <c r="C609" i="1"/>
  <c r="D608" i="1"/>
  <c r="H608" i="1" s="1"/>
  <c r="C608" i="1"/>
  <c r="G607" i="1"/>
  <c r="D607" i="1"/>
  <c r="H607" i="1" s="1"/>
  <c r="C607" i="1"/>
  <c r="D606" i="1"/>
  <c r="H606" i="1" s="1"/>
  <c r="C606" i="1"/>
  <c r="D605" i="1"/>
  <c r="C605" i="1"/>
  <c r="D604" i="1"/>
  <c r="H604" i="1" s="1"/>
  <c r="C604" i="1"/>
  <c r="G603" i="1"/>
  <c r="D603" i="1"/>
  <c r="H603" i="1" s="1"/>
  <c r="C603" i="1"/>
  <c r="D602" i="1"/>
  <c r="H602" i="1" s="1"/>
  <c r="C602" i="1"/>
  <c r="D601" i="1"/>
  <c r="C601" i="1"/>
  <c r="D600" i="1"/>
  <c r="H600" i="1" s="1"/>
  <c r="C600" i="1"/>
  <c r="D599" i="1"/>
  <c r="C599" i="1"/>
  <c r="D598" i="1"/>
  <c r="H598" i="1" s="1"/>
  <c r="C598" i="1"/>
  <c r="D597" i="1"/>
  <c r="C597" i="1"/>
  <c r="D596" i="1"/>
  <c r="H596" i="1" s="1"/>
  <c r="C596" i="1"/>
  <c r="G595" i="1"/>
  <c r="D595" i="1"/>
  <c r="H595" i="1" s="1"/>
  <c r="C595" i="1"/>
  <c r="D594" i="1"/>
  <c r="H594" i="1" s="1"/>
  <c r="C594" i="1"/>
  <c r="D593" i="1"/>
  <c r="C593" i="1"/>
  <c r="D592" i="1"/>
  <c r="H592" i="1" s="1"/>
  <c r="C592" i="1"/>
  <c r="G591" i="1"/>
  <c r="D591" i="1"/>
  <c r="H591" i="1" s="1"/>
  <c r="C591" i="1"/>
  <c r="D590" i="1"/>
  <c r="H590" i="1" s="1"/>
  <c r="C590" i="1"/>
  <c r="D589" i="1"/>
  <c r="C589" i="1"/>
  <c r="D588" i="1"/>
  <c r="H588" i="1" s="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D521" i="1"/>
  <c r="H521" i="1" s="1"/>
  <c r="C521" i="1"/>
  <c r="G520" i="1"/>
  <c r="D520" i="1"/>
  <c r="H520" i="1" s="1"/>
  <c r="C520" i="1"/>
  <c r="D519" i="1"/>
  <c r="H519" i="1" s="1"/>
  <c r="C519" i="1"/>
  <c r="D518" i="1"/>
  <c r="C518" i="1"/>
  <c r="D517" i="1"/>
  <c r="H517" i="1" s="1"/>
  <c r="C517" i="1"/>
  <c r="G516" i="1"/>
  <c r="D516" i="1"/>
  <c r="H516" i="1" s="1"/>
  <c r="C516" i="1"/>
  <c r="D515" i="1"/>
  <c r="H515" i="1" s="1"/>
  <c r="C515" i="1"/>
  <c r="D514" i="1"/>
  <c r="C514" i="1"/>
  <c r="D513" i="1"/>
  <c r="H513" i="1" s="1"/>
  <c r="C513" i="1"/>
  <c r="G512" i="1"/>
  <c r="D512" i="1"/>
  <c r="H512" i="1" s="1"/>
  <c r="C512" i="1"/>
  <c r="D511" i="1"/>
  <c r="H511" i="1" s="1"/>
  <c r="C511" i="1"/>
  <c r="D510" i="1"/>
  <c r="C510" i="1"/>
  <c r="G508" i="1"/>
  <c r="D508" i="1"/>
  <c r="H508" i="1" s="1"/>
  <c r="C508" i="1"/>
  <c r="D507" i="1"/>
  <c r="C507" i="1"/>
  <c r="D506" i="1"/>
  <c r="H506" i="1" s="1"/>
  <c r="C506" i="1"/>
  <c r="G505" i="1"/>
  <c r="D505" i="1"/>
  <c r="H505" i="1" s="1"/>
  <c r="C505" i="1"/>
  <c r="G504" i="1"/>
  <c r="D504" i="1"/>
  <c r="H504" i="1" s="1"/>
  <c r="C504" i="1"/>
  <c r="D503" i="1"/>
  <c r="C503" i="1"/>
  <c r="D502" i="1"/>
  <c r="H502" i="1" s="1"/>
  <c r="C502" i="1"/>
  <c r="G501" i="1"/>
  <c r="D501" i="1"/>
  <c r="H501" i="1" s="1"/>
  <c r="C501" i="1"/>
  <c r="G500" i="1"/>
  <c r="D500" i="1"/>
  <c r="H500" i="1" s="1"/>
  <c r="C500" i="1"/>
  <c r="D499" i="1"/>
  <c r="C499" i="1"/>
  <c r="D498" i="1"/>
  <c r="H498" i="1" s="1"/>
  <c r="C498" i="1"/>
  <c r="G497" i="1"/>
  <c r="D497" i="1"/>
  <c r="H497" i="1" s="1"/>
  <c r="C497" i="1"/>
  <c r="G496" i="1"/>
  <c r="D496" i="1"/>
  <c r="H496" i="1" s="1"/>
  <c r="C496" i="1"/>
  <c r="D495" i="1"/>
  <c r="C495" i="1"/>
  <c r="D494" i="1"/>
  <c r="H494" i="1" s="1"/>
  <c r="C494" i="1"/>
  <c r="G493" i="1"/>
  <c r="D493" i="1"/>
  <c r="H493" i="1" s="1"/>
  <c r="C493" i="1"/>
  <c r="G492" i="1"/>
  <c r="D492" i="1"/>
  <c r="H492" i="1" s="1"/>
  <c r="C492" i="1"/>
  <c r="D491" i="1"/>
  <c r="C491" i="1"/>
  <c r="D490" i="1"/>
  <c r="H490" i="1" s="1"/>
  <c r="C490" i="1"/>
  <c r="G489" i="1"/>
  <c r="D489" i="1"/>
  <c r="H489" i="1" s="1"/>
  <c r="C489" i="1"/>
  <c r="G488" i="1"/>
  <c r="D488" i="1"/>
  <c r="H488" i="1" s="1"/>
  <c r="C488" i="1"/>
  <c r="D487" i="1"/>
  <c r="C487" i="1"/>
  <c r="D486" i="1"/>
  <c r="H486" i="1" s="1"/>
  <c r="C486" i="1"/>
  <c r="G485" i="1"/>
  <c r="D485" i="1"/>
  <c r="H485" i="1" s="1"/>
  <c r="C485" i="1"/>
  <c r="G484" i="1"/>
  <c r="D484" i="1"/>
  <c r="H484" i="1" s="1"/>
  <c r="C484" i="1"/>
  <c r="D483" i="1"/>
  <c r="C483" i="1"/>
  <c r="D482" i="1"/>
  <c r="H482" i="1" s="1"/>
  <c r="C482" i="1"/>
  <c r="G481" i="1"/>
  <c r="D481" i="1"/>
  <c r="H481" i="1" s="1"/>
  <c r="C481" i="1"/>
  <c r="G480" i="1"/>
  <c r="D480" i="1"/>
  <c r="H480" i="1" s="1"/>
  <c r="C480" i="1"/>
  <c r="D479" i="1"/>
  <c r="C479" i="1"/>
  <c r="D478" i="1"/>
  <c r="G477" i="1"/>
  <c r="D477" i="1"/>
  <c r="H477" i="1" s="1"/>
  <c r="C477" i="1"/>
  <c r="D476" i="1"/>
  <c r="C476" i="1"/>
  <c r="D475" i="1"/>
  <c r="H475" i="1" s="1"/>
  <c r="C475" i="1"/>
  <c r="G474" i="1"/>
  <c r="D474" i="1"/>
  <c r="H474" i="1" s="1"/>
  <c r="C474" i="1"/>
  <c r="G473" i="1"/>
  <c r="D473" i="1"/>
  <c r="H473" i="1" s="1"/>
  <c r="C473" i="1"/>
  <c r="D472" i="1"/>
  <c r="C472" i="1"/>
  <c r="D471" i="1"/>
  <c r="H471" i="1" s="1"/>
  <c r="C471" i="1"/>
  <c r="G470" i="1"/>
  <c r="D470" i="1"/>
  <c r="H470" i="1" s="1"/>
  <c r="C470" i="1"/>
  <c r="G469" i="1"/>
  <c r="D469" i="1"/>
  <c r="H469" i="1" s="1"/>
  <c r="C469" i="1"/>
  <c r="D468" i="1"/>
  <c r="C468" i="1"/>
  <c r="D467" i="1"/>
  <c r="H467" i="1" s="1"/>
  <c r="C467" i="1"/>
  <c r="G466" i="1"/>
  <c r="D466" i="1"/>
  <c r="H466" i="1" s="1"/>
  <c r="C466" i="1"/>
  <c r="G465" i="1"/>
  <c r="D465" i="1"/>
  <c r="H465" i="1" s="1"/>
  <c r="C465" i="1"/>
  <c r="D464" i="1"/>
  <c r="C464" i="1"/>
  <c r="D463" i="1"/>
  <c r="H463" i="1" s="1"/>
  <c r="C463" i="1"/>
  <c r="G462" i="1"/>
  <c r="D462" i="1"/>
  <c r="H462" i="1" s="1"/>
  <c r="C462" i="1"/>
  <c r="G461" i="1"/>
  <c r="D461" i="1"/>
  <c r="H461" i="1" s="1"/>
  <c r="C461" i="1"/>
  <c r="D460" i="1"/>
  <c r="C460" i="1"/>
  <c r="D459" i="1"/>
  <c r="H459" i="1" s="1"/>
  <c r="C459" i="1"/>
  <c r="G458" i="1"/>
  <c r="D458" i="1"/>
  <c r="H458" i="1" s="1"/>
  <c r="C458" i="1"/>
  <c r="G457" i="1"/>
  <c r="D457" i="1"/>
  <c r="H457" i="1" s="1"/>
  <c r="C457" i="1"/>
  <c r="D456" i="1"/>
  <c r="H456" i="1" s="1"/>
  <c r="C456" i="1"/>
  <c r="G455" i="1"/>
  <c r="D455" i="1"/>
  <c r="H455" i="1" s="1"/>
  <c r="C455" i="1"/>
  <c r="D454" i="1"/>
  <c r="H454" i="1" s="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3" i="1"/>
  <c r="C411" i="1"/>
  <c r="H406" i="1"/>
  <c r="G406" i="1"/>
  <c r="D406" i="1"/>
  <c r="C406" i="1"/>
  <c r="D405" i="1"/>
  <c r="H405" i="1" s="1"/>
  <c r="C405" i="1"/>
  <c r="D404" i="1"/>
  <c r="C404" i="1"/>
  <c r="H404" i="1" s="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D346" i="1"/>
  <c r="G344" i="1"/>
  <c r="D344" i="1"/>
  <c r="H344" i="1" s="1"/>
  <c r="C344" i="1"/>
  <c r="D343" i="1"/>
  <c r="H343" i="1" s="1"/>
  <c r="C343" i="1"/>
  <c r="G342" i="1"/>
  <c r="D342" i="1"/>
  <c r="H342" i="1" s="1"/>
  <c r="C342" i="1"/>
  <c r="D341" i="1"/>
  <c r="H341" i="1" s="1"/>
  <c r="C341" i="1"/>
  <c r="G340" i="1"/>
  <c r="D340" i="1"/>
  <c r="H340" i="1" s="1"/>
  <c r="C340" i="1"/>
  <c r="D339" i="1"/>
  <c r="H339" i="1" s="1"/>
  <c r="C339" i="1"/>
  <c r="G338" i="1"/>
  <c r="D338" i="1"/>
  <c r="H338" i="1" s="1"/>
  <c r="C338" i="1"/>
  <c r="D337" i="1"/>
  <c r="H337" i="1" s="1"/>
  <c r="C337" i="1"/>
  <c r="G336" i="1"/>
  <c r="D336" i="1"/>
  <c r="H336" i="1" s="1"/>
  <c r="C336" i="1"/>
  <c r="D335" i="1"/>
  <c r="H335" i="1" s="1"/>
  <c r="C335" i="1"/>
  <c r="G334" i="1"/>
  <c r="D334" i="1"/>
  <c r="H334" i="1" s="1"/>
  <c r="C334" i="1"/>
  <c r="D333" i="1"/>
  <c r="H333" i="1" s="1"/>
  <c r="C333" i="1"/>
  <c r="G332" i="1"/>
  <c r="D332" i="1"/>
  <c r="H332" i="1" s="1"/>
  <c r="C332" i="1"/>
  <c r="D331" i="1"/>
  <c r="H331" i="1" s="1"/>
  <c r="C331" i="1"/>
  <c r="G330" i="1"/>
  <c r="D330" i="1"/>
  <c r="H330" i="1" s="1"/>
  <c r="C330" i="1"/>
  <c r="D329" i="1"/>
  <c r="H329" i="1" s="1"/>
  <c r="C329" i="1"/>
  <c r="G328" i="1"/>
  <c r="D328" i="1"/>
  <c r="H328" i="1" s="1"/>
  <c r="C328" i="1"/>
  <c r="D327" i="1"/>
  <c r="H327" i="1" s="1"/>
  <c r="C327" i="1"/>
  <c r="G326" i="1"/>
  <c r="D326" i="1"/>
  <c r="H326" i="1" s="1"/>
  <c r="C326" i="1"/>
  <c r="D325" i="1"/>
  <c r="H325" i="1" s="1"/>
  <c r="C325" i="1"/>
  <c r="G324" i="1"/>
  <c r="D324" i="1"/>
  <c r="H324" i="1" s="1"/>
  <c r="C324" i="1"/>
  <c r="D323" i="1"/>
  <c r="H323" i="1" s="1"/>
  <c r="C323" i="1"/>
  <c r="G322" i="1"/>
  <c r="D322" i="1"/>
  <c r="C322" i="1"/>
  <c r="D321" i="1"/>
  <c r="C321" i="1"/>
  <c r="G320" i="1"/>
  <c r="D320" i="1"/>
  <c r="H320" i="1" s="1"/>
  <c r="C320" i="1"/>
  <c r="D319" i="1"/>
  <c r="H319" i="1" s="1"/>
  <c r="C319" i="1"/>
  <c r="G318" i="1"/>
  <c r="D318" i="1"/>
  <c r="H318" i="1" s="1"/>
  <c r="C318" i="1"/>
  <c r="D317" i="1"/>
  <c r="H317" i="1" s="1"/>
  <c r="C317" i="1"/>
  <c r="G316" i="1"/>
  <c r="D316" i="1"/>
  <c r="H316" i="1" s="1"/>
  <c r="C316" i="1"/>
  <c r="D315" i="1"/>
  <c r="H315" i="1" s="1"/>
  <c r="C315" i="1"/>
  <c r="G314" i="1"/>
  <c r="D314" i="1"/>
  <c r="H314" i="1" s="1"/>
  <c r="C314" i="1"/>
  <c r="D313" i="1"/>
  <c r="H313" i="1" s="1"/>
  <c r="C313" i="1"/>
  <c r="G312" i="1"/>
  <c r="D312" i="1"/>
  <c r="H312" i="1" s="1"/>
  <c r="C312" i="1"/>
  <c r="D311" i="1"/>
  <c r="H311" i="1" s="1"/>
  <c r="C311" i="1"/>
  <c r="G310" i="1"/>
  <c r="D310" i="1"/>
  <c r="H310" i="1" s="1"/>
  <c r="C310" i="1"/>
  <c r="D309" i="1"/>
  <c r="H309" i="1" s="1"/>
  <c r="C309" i="1"/>
  <c r="G308" i="1"/>
  <c r="D308" i="1"/>
  <c r="H308" i="1" s="1"/>
  <c r="C308" i="1"/>
  <c r="D307" i="1"/>
  <c r="H307" i="1" s="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H292" i="1"/>
  <c r="G292" i="1"/>
  <c r="D292" i="1"/>
  <c r="C292" i="1"/>
  <c r="D291" i="1"/>
  <c r="H291" i="1" s="1"/>
  <c r="C291" i="1"/>
  <c r="D290" i="1"/>
  <c r="C290" i="1"/>
  <c r="D289" i="1"/>
  <c r="G289" i="1" s="1"/>
  <c r="C289" i="1"/>
  <c r="H288" i="1"/>
  <c r="G288" i="1"/>
  <c r="D288" i="1"/>
  <c r="C288"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8" i="1"/>
  <c r="G208" i="1"/>
  <c r="D208" i="1"/>
  <c r="C208" i="1"/>
  <c r="H207" i="1"/>
  <c r="D207" i="1"/>
  <c r="C207" i="1"/>
  <c r="G207" i="1" s="1"/>
  <c r="H205" i="1"/>
  <c r="G205" i="1"/>
  <c r="D205" i="1"/>
  <c r="C205" i="1"/>
  <c r="H204" i="1"/>
  <c r="G204" i="1"/>
  <c r="D204" i="1"/>
  <c r="C204" i="1"/>
  <c r="H203" i="1"/>
  <c r="G203" i="1"/>
  <c r="D203" i="1"/>
  <c r="C203" i="1"/>
  <c r="H202" i="1"/>
  <c r="G202" i="1"/>
  <c r="D202" i="1"/>
  <c r="C202" i="1"/>
  <c r="H201" i="1"/>
  <c r="D201" i="1"/>
  <c r="C201" i="1"/>
  <c r="G201" i="1" s="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G190" i="1"/>
  <c r="D190" i="1"/>
  <c r="H190" i="1" s="1"/>
  <c r="C190" i="1"/>
  <c r="D189" i="1"/>
  <c r="H189" i="1" s="1"/>
  <c r="C189" i="1"/>
  <c r="G188" i="1"/>
  <c r="D188" i="1"/>
  <c r="H188" i="1" s="1"/>
  <c r="C188" i="1"/>
  <c r="D187" i="1"/>
  <c r="H187" i="1" s="1"/>
  <c r="C187" i="1"/>
  <c r="D186" i="1"/>
  <c r="H186" i="1" s="1"/>
  <c r="C186" i="1"/>
  <c r="D185" i="1"/>
  <c r="C185" i="1"/>
  <c r="D184" i="1"/>
  <c r="D183" i="1"/>
  <c r="H183" i="1" s="1"/>
  <c r="C183" i="1"/>
  <c r="D182" i="1"/>
  <c r="G182" i="1" s="1"/>
  <c r="C182" i="1"/>
  <c r="D181" i="1"/>
  <c r="C181" i="1"/>
  <c r="D180" i="1"/>
  <c r="C180" i="1"/>
  <c r="D179" i="1"/>
  <c r="H179" i="1" s="1"/>
  <c r="C179" i="1"/>
  <c r="G178" i="1"/>
  <c r="D178" i="1"/>
  <c r="C178" i="1"/>
  <c r="D177" i="1"/>
  <c r="C177" i="1"/>
  <c r="G176" i="1"/>
  <c r="D176" i="1"/>
  <c r="H176" i="1" s="1"/>
  <c r="C176" i="1"/>
  <c r="D175" i="1"/>
  <c r="H175" i="1" s="1"/>
  <c r="C175" i="1"/>
  <c r="D174" i="1"/>
  <c r="C174" i="1"/>
  <c r="C173" i="1"/>
  <c r="D172" i="1"/>
  <c r="H172" i="1" s="1"/>
  <c r="C172" i="1"/>
  <c r="D171" i="1"/>
  <c r="H171" i="1" s="1"/>
  <c r="C171" i="1"/>
  <c r="D170" i="1"/>
  <c r="C170" i="1"/>
  <c r="D169" i="1"/>
  <c r="C169" i="1"/>
  <c r="D168" i="1"/>
  <c r="H168" i="1" s="1"/>
  <c r="C168" i="1"/>
  <c r="D167" i="1"/>
  <c r="H167" i="1" s="1"/>
  <c r="C167" i="1"/>
  <c r="D166" i="1"/>
  <c r="H166" i="1" s="1"/>
  <c r="C166" i="1"/>
  <c r="G166" i="1" s="1"/>
  <c r="D165" i="1"/>
  <c r="G164" i="1"/>
  <c r="D164" i="1"/>
  <c r="H164" i="1" s="1"/>
  <c r="C164" i="1"/>
  <c r="D163" i="1"/>
  <c r="C163" i="1"/>
  <c r="D162" i="1"/>
  <c r="H162" i="1" s="1"/>
  <c r="C162" i="1"/>
  <c r="D161" i="1"/>
  <c r="H161" i="1" s="1"/>
  <c r="C161" i="1"/>
  <c r="D160" i="1"/>
  <c r="C160" i="1"/>
  <c r="D158" i="1"/>
  <c r="C158" i="1"/>
  <c r="D157" i="1"/>
  <c r="C157" i="1"/>
  <c r="D156" i="1"/>
  <c r="C156" i="1"/>
  <c r="D155" i="1"/>
  <c r="C155" i="1"/>
  <c r="D154" i="1"/>
  <c r="C154" i="1"/>
  <c r="D153" i="1"/>
  <c r="C153" i="1"/>
  <c r="D152" i="1"/>
  <c r="C152" i="1"/>
  <c r="D151" i="1"/>
  <c r="C151" i="1"/>
  <c r="D150" i="1"/>
  <c r="C150" i="1"/>
  <c r="C149" i="1"/>
  <c r="D146" i="1"/>
  <c r="G146" i="1" s="1"/>
  <c r="C146" i="1"/>
  <c r="H146" i="1" s="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C135" i="1"/>
  <c r="H134" i="1"/>
  <c r="D134" i="1"/>
  <c r="G134" i="1" s="1"/>
  <c r="C134" i="1"/>
  <c r="D133" i="1"/>
  <c r="G133" i="1" s="1"/>
  <c r="C133" i="1"/>
  <c r="D132" i="1"/>
  <c r="G132" i="1" s="1"/>
  <c r="C132" i="1"/>
  <c r="D131" i="1"/>
  <c r="C131" i="1"/>
  <c r="D130" i="1"/>
  <c r="D128" i="1"/>
  <c r="H128" i="1" s="1"/>
  <c r="C128" i="1"/>
  <c r="G127" i="1"/>
  <c r="D127" i="1"/>
  <c r="H127" i="1" s="1"/>
  <c r="C127" i="1"/>
  <c r="D126" i="1"/>
  <c r="H126" i="1" s="1"/>
  <c r="C126" i="1"/>
  <c r="D125" i="1"/>
  <c r="C125" i="1"/>
  <c r="G125" i="1" s="1"/>
  <c r="D124" i="1"/>
  <c r="C124" i="1"/>
  <c r="D123" i="1"/>
  <c r="C123" i="1"/>
  <c r="G123" i="1" s="1"/>
  <c r="D122" i="1"/>
  <c r="H122" i="1" s="1"/>
  <c r="C122" i="1"/>
  <c r="D121" i="1"/>
  <c r="G119" i="1"/>
  <c r="D119" i="1"/>
  <c r="H119" i="1" s="1"/>
  <c r="C119" i="1"/>
  <c r="D118" i="1"/>
  <c r="H118" i="1" s="1"/>
  <c r="C118" i="1"/>
  <c r="G117" i="1"/>
  <c r="D117" i="1"/>
  <c r="H117" i="1" s="1"/>
  <c r="C117" i="1"/>
  <c r="D116" i="1"/>
  <c r="H116" i="1" s="1"/>
  <c r="C116" i="1"/>
  <c r="G115" i="1"/>
  <c r="D115" i="1"/>
  <c r="H115" i="1" s="1"/>
  <c r="C115" i="1"/>
  <c r="D114" i="1"/>
  <c r="H114" i="1" s="1"/>
  <c r="C114" i="1"/>
  <c r="G113" i="1"/>
  <c r="D113" i="1"/>
  <c r="C113" i="1"/>
  <c r="D112" i="1"/>
  <c r="H112" i="1" s="1"/>
  <c r="C112" i="1"/>
  <c r="G111" i="1"/>
  <c r="D111" i="1"/>
  <c r="H111" i="1" s="1"/>
  <c r="C111" i="1"/>
  <c r="D110" i="1"/>
  <c r="H110" i="1" s="1"/>
  <c r="C110" i="1"/>
  <c r="G109" i="1"/>
  <c r="D109" i="1"/>
  <c r="H109" i="1" s="1"/>
  <c r="C109" i="1"/>
  <c r="D108" i="1"/>
  <c r="C108" i="1"/>
  <c r="G107" i="1"/>
  <c r="D107" i="1"/>
  <c r="H107" i="1" s="1"/>
  <c r="C107" i="1"/>
  <c r="D106" i="1"/>
  <c r="H106" i="1" s="1"/>
  <c r="C106" i="1"/>
  <c r="G105" i="1"/>
  <c r="D105" i="1"/>
  <c r="H105" i="1" s="1"/>
  <c r="C105" i="1"/>
  <c r="D104" i="1"/>
  <c r="H104" i="1" s="1"/>
  <c r="C104" i="1"/>
  <c r="G103" i="1"/>
  <c r="D103" i="1"/>
  <c r="H103" i="1" s="1"/>
  <c r="C103" i="1"/>
  <c r="D102" i="1"/>
  <c r="H102" i="1" s="1"/>
  <c r="C102" i="1"/>
  <c r="G101" i="1"/>
  <c r="D101" i="1"/>
  <c r="H101" i="1" s="1"/>
  <c r="C101" i="1"/>
  <c r="D100" i="1"/>
  <c r="H100" i="1" s="1"/>
  <c r="C100" i="1"/>
  <c r="G99" i="1"/>
  <c r="D99" i="1"/>
  <c r="H99" i="1" s="1"/>
  <c r="C99" i="1"/>
  <c r="D98" i="1"/>
  <c r="H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D79" i="1"/>
  <c r="G79" i="1" s="1"/>
  <c r="C79" i="1"/>
  <c r="D78" i="1"/>
  <c r="C78" i="1"/>
  <c r="H77" i="1"/>
  <c r="D77" i="1"/>
  <c r="G77" i="1" s="1"/>
  <c r="C77" i="1"/>
  <c r="D76" i="1"/>
  <c r="G76" i="1" s="1"/>
  <c r="C76" i="1"/>
  <c r="H76" i="1" s="1"/>
  <c r="H75" i="1"/>
  <c r="D75" i="1"/>
  <c r="G75" i="1" s="1"/>
  <c r="C75" i="1"/>
  <c r="H74" i="1"/>
  <c r="D74" i="1"/>
  <c r="G74" i="1" s="1"/>
  <c r="C74" i="1"/>
  <c r="H73" i="1"/>
  <c r="D73" i="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D65" i="1"/>
  <c r="G65" i="1" s="1"/>
  <c r="C65" i="1"/>
  <c r="H65" i="1" s="1"/>
  <c r="D64" i="1"/>
  <c r="C64" i="1"/>
  <c r="H64" i="1" s="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D46" i="1"/>
  <c r="D45" i="1"/>
  <c r="H45" i="1" s="1"/>
  <c r="C45" i="1"/>
  <c r="G44" i="1"/>
  <c r="D44" i="1"/>
  <c r="H44" i="1" s="1"/>
  <c r="C44" i="1"/>
  <c r="D43" i="1"/>
  <c r="H43" i="1" s="1"/>
  <c r="C43" i="1"/>
  <c r="G42" i="1"/>
  <c r="D42" i="1"/>
  <c r="H42" i="1" s="1"/>
  <c r="C42" i="1"/>
  <c r="D41" i="1"/>
  <c r="H41" i="1" s="1"/>
  <c r="C41" i="1"/>
  <c r="G40" i="1"/>
  <c r="D40" i="1"/>
  <c r="H40" i="1" s="1"/>
  <c r="C40" i="1"/>
  <c r="D39" i="1"/>
  <c r="H39" i="1" s="1"/>
  <c r="C39" i="1"/>
  <c r="G38" i="1"/>
  <c r="D38" i="1"/>
  <c r="H38" i="1" s="1"/>
  <c r="C38" i="1"/>
  <c r="D37" i="1"/>
  <c r="H37" i="1" s="1"/>
  <c r="C37" i="1"/>
  <c r="G36" i="1"/>
  <c r="D36" i="1"/>
  <c r="H36" i="1" s="1"/>
  <c r="C36" i="1"/>
  <c r="D35" i="1"/>
  <c r="H35" i="1" s="1"/>
  <c r="C35" i="1"/>
  <c r="G34" i="1"/>
  <c r="D34" i="1"/>
  <c r="H34" i="1" s="1"/>
  <c r="C34" i="1"/>
  <c r="D33" i="1"/>
  <c r="H33" i="1" s="1"/>
  <c r="C33" i="1"/>
  <c r="G32" i="1"/>
  <c r="D32" i="1"/>
  <c r="H32" i="1" s="1"/>
  <c r="C32" i="1"/>
  <c r="D31" i="1"/>
  <c r="H31" i="1" s="1"/>
  <c r="C31" i="1"/>
  <c r="G30" i="1"/>
  <c r="D30" i="1"/>
  <c r="H30" i="1" s="1"/>
  <c r="C30" i="1"/>
  <c r="D29" i="1"/>
  <c r="H29" i="1" s="1"/>
  <c r="C29" i="1"/>
  <c r="G28" i="1"/>
  <c r="D28" i="1"/>
  <c r="H28" i="1" s="1"/>
  <c r="C28" i="1"/>
  <c r="D27" i="1"/>
  <c r="H27" i="1" s="1"/>
  <c r="C27" i="1"/>
  <c r="G26" i="1"/>
  <c r="D26" i="1"/>
  <c r="H26" i="1" s="1"/>
  <c r="C26" i="1"/>
  <c r="D25" i="1"/>
  <c r="H25" i="1" s="1"/>
  <c r="C25" i="1"/>
  <c r="G24" i="1"/>
  <c r="D24" i="1"/>
  <c r="H24" i="1" s="1"/>
  <c r="C24" i="1"/>
  <c r="D23" i="1"/>
  <c r="H23" i="1" s="1"/>
  <c r="C23" i="1"/>
  <c r="G22" i="1"/>
  <c r="D22" i="1"/>
  <c r="H22" i="1" s="1"/>
  <c r="C22" i="1"/>
  <c r="D21" i="1"/>
  <c r="H21" i="1" s="1"/>
  <c r="C21" i="1"/>
  <c r="G20" i="1"/>
  <c r="D20" i="1"/>
  <c r="H20" i="1" s="1"/>
  <c r="C20" i="1"/>
  <c r="D19" i="1"/>
  <c r="H19" i="1" s="1"/>
  <c r="C19" i="1"/>
  <c r="G18" i="1"/>
  <c r="D18" i="1"/>
  <c r="H18" i="1" s="1"/>
  <c r="C18" i="1"/>
  <c r="D17" i="1"/>
  <c r="H17" i="1" s="1"/>
  <c r="C17" i="1"/>
  <c r="G16" i="1"/>
  <c r="D16" i="1"/>
  <c r="H16" i="1" s="1"/>
  <c r="C16" i="1"/>
  <c r="D15" i="1"/>
  <c r="H15" i="1" s="1"/>
  <c r="C15" i="1"/>
  <c r="G14" i="1"/>
  <c r="D14" i="1"/>
  <c r="H14" i="1" s="1"/>
  <c r="C14" i="1"/>
  <c r="D13" i="1"/>
  <c r="H13" i="1" s="1"/>
  <c r="C13" i="1"/>
  <c r="G12" i="1"/>
  <c r="D12" i="1"/>
  <c r="H12" i="1" s="1"/>
  <c r="C12" i="1"/>
  <c r="D11" i="1"/>
  <c r="H11" i="1" s="1"/>
  <c r="C11" i="1"/>
  <c r="G10" i="1"/>
  <c r="D10" i="1"/>
  <c r="H10" i="1" s="1"/>
  <c r="C10" i="1"/>
  <c r="D9" i="1"/>
  <c r="H9" i="1" s="1"/>
  <c r="C9" i="1"/>
  <c r="G8" i="1"/>
  <c r="D8" i="1"/>
  <c r="H8" i="1" s="1"/>
  <c r="C8" i="1"/>
  <c r="D7" i="1"/>
  <c r="H7" i="1" s="1"/>
  <c r="C7" i="1"/>
  <c r="G6" i="1"/>
  <c r="D6" i="1"/>
  <c r="H6" i="1" s="1"/>
  <c r="C6" i="1"/>
  <c r="D5" i="1"/>
  <c r="H5" i="1" s="1"/>
  <c r="C5" i="1"/>
  <c r="G4" i="1"/>
  <c r="D4" i="1"/>
  <c r="H4" i="1" s="1"/>
  <c r="C4" i="1"/>
  <c r="G1240" i="1" l="1"/>
  <c r="H290" i="1"/>
  <c r="F418" i="4"/>
  <c r="H413" i="1"/>
  <c r="G1137" i="1"/>
  <c r="G1453" i="1"/>
  <c r="H1453" i="1"/>
  <c r="I1455" i="1"/>
  <c r="C1454" i="1"/>
  <c r="J1455" i="1"/>
  <c r="H1409" i="1"/>
  <c r="E114" i="6"/>
  <c r="H1271" i="1"/>
  <c r="H1264" i="1"/>
  <c r="H1263" i="1"/>
  <c r="H1241" i="1"/>
  <c r="E237" i="5"/>
  <c r="D1214" i="1" s="1"/>
  <c r="E281" i="9"/>
  <c r="H1229" i="1"/>
  <c r="E280" i="9"/>
  <c r="B280" i="9" s="1"/>
  <c r="H1227" i="1"/>
  <c r="F250" i="5"/>
  <c r="D1215" i="1"/>
  <c r="D1216" i="1"/>
  <c r="H1216" i="1" s="1"/>
  <c r="D1154" i="1"/>
  <c r="H1165" i="1"/>
  <c r="H1157" i="1"/>
  <c r="H1155" i="1"/>
  <c r="G1139" i="1"/>
  <c r="G1064" i="1"/>
  <c r="G1050" i="1"/>
  <c r="F70" i="5"/>
  <c r="F45" i="5"/>
  <c r="E12" i="5"/>
  <c r="D990" i="1" s="1"/>
  <c r="F19" i="5"/>
  <c r="H1576" i="1"/>
  <c r="G1524" i="1"/>
  <c r="H1524" i="1"/>
  <c r="D43" i="8"/>
  <c r="G1530" i="1"/>
  <c r="D24" i="8"/>
  <c r="C1499" i="1" s="1"/>
  <c r="H1509" i="1"/>
  <c r="G1486" i="1"/>
  <c r="H1485" i="1"/>
  <c r="H1501" i="1"/>
  <c r="G1481" i="1"/>
  <c r="H1481" i="1"/>
  <c r="C1483" i="1"/>
  <c r="G1483" i="1" s="1"/>
  <c r="H978" i="1"/>
  <c r="G948" i="1"/>
  <c r="E43" i="9"/>
  <c r="G713" i="1"/>
  <c r="G710" i="1"/>
  <c r="G705" i="1"/>
  <c r="G649" i="1"/>
  <c r="H644" i="1"/>
  <c r="H642" i="1"/>
  <c r="G599" i="1"/>
  <c r="G405" i="1"/>
  <c r="D412" i="1"/>
  <c r="E643" i="4"/>
  <c r="D637" i="1" s="1"/>
  <c r="F417" i="4"/>
  <c r="D364" i="1"/>
  <c r="H364" i="1" s="1"/>
  <c r="G291" i="1"/>
  <c r="E273" i="9"/>
  <c r="B273" i="9" s="1"/>
  <c r="D411" i="1"/>
  <c r="H411" i="1" s="1"/>
  <c r="H289" i="1"/>
  <c r="H209" i="1"/>
  <c r="E196" i="4"/>
  <c r="D192" i="1" s="1"/>
  <c r="G186" i="1"/>
  <c r="F221" i="9"/>
  <c r="B221" i="9" s="1"/>
  <c r="F188" i="4"/>
  <c r="G180" i="1"/>
  <c r="E42" i="9"/>
  <c r="B42" i="9" s="1"/>
  <c r="G174" i="1"/>
  <c r="F177" i="4"/>
  <c r="G172" i="1"/>
  <c r="G170" i="1"/>
  <c r="G168" i="1"/>
  <c r="E163" i="4"/>
  <c r="D159" i="1" s="1"/>
  <c r="F169" i="4"/>
  <c r="G160" i="1"/>
  <c r="G162" i="1"/>
  <c r="E39" i="9"/>
  <c r="B39" i="9" s="1"/>
  <c r="F217" i="9"/>
  <c r="E152" i="4"/>
  <c r="D148" i="1" s="1"/>
  <c r="H133" i="1"/>
  <c r="H132" i="1"/>
  <c r="H131" i="1"/>
  <c r="E124" i="4"/>
  <c r="D120" i="1" s="1"/>
  <c r="G120" i="1" s="1"/>
  <c r="H78" i="1"/>
  <c r="H79" i="1"/>
  <c r="H81" i="1"/>
  <c r="F82" i="4"/>
  <c r="F83" i="4"/>
  <c r="E283" i="9"/>
  <c r="B283" i="9" s="1"/>
  <c r="F216" i="9"/>
  <c r="B216" i="9" s="1"/>
  <c r="G1480" i="1"/>
  <c r="E274" i="9"/>
  <c r="B274" i="9" s="1"/>
  <c r="C645" i="1"/>
  <c r="H645" i="1" s="1"/>
  <c r="G642" i="1"/>
  <c r="G645" i="1"/>
  <c r="E26" i="9"/>
  <c r="B26" i="9" s="1"/>
  <c r="G632" i="1"/>
  <c r="H599" i="1"/>
  <c r="G404" i="1"/>
  <c r="C412" i="1"/>
  <c r="D644" i="4"/>
  <c r="F644" i="4" s="1"/>
  <c r="F416" i="4"/>
  <c r="H322" i="1"/>
  <c r="H321" i="1"/>
  <c r="G290" i="1"/>
  <c r="D643" i="4"/>
  <c r="F643" i="4" s="1"/>
  <c r="G209" i="1"/>
  <c r="G206" i="1"/>
  <c r="H206" i="1"/>
  <c r="F210" i="4"/>
  <c r="H191" i="1"/>
  <c r="C184" i="1"/>
  <c r="G184" i="1" s="1"/>
  <c r="H185" i="1"/>
  <c r="E45" i="9"/>
  <c r="B45" i="9" s="1"/>
  <c r="H182" i="1"/>
  <c r="H181" i="1"/>
  <c r="H180" i="1"/>
  <c r="H178" i="1"/>
  <c r="E41" i="9"/>
  <c r="B41" i="9" s="1"/>
  <c r="H177" i="1"/>
  <c r="H173" i="1"/>
  <c r="H174" i="1"/>
  <c r="H170" i="1"/>
  <c r="H169" i="1"/>
  <c r="C165" i="1"/>
  <c r="H165" i="1" s="1"/>
  <c r="H163" i="1"/>
  <c r="H160" i="1"/>
  <c r="D152" i="4"/>
  <c r="F153" i="4"/>
  <c r="G135" i="1"/>
  <c r="G131" i="1"/>
  <c r="H125" i="1"/>
  <c r="H124" i="1"/>
  <c r="H120" i="1"/>
  <c r="F125" i="4"/>
  <c r="C121" i="1"/>
  <c r="G121" i="1" s="1"/>
  <c r="C120" i="1"/>
  <c r="H123" i="1"/>
  <c r="H108" i="1"/>
  <c r="H113" i="1"/>
  <c r="E37" i="9"/>
  <c r="B37" i="9" s="1"/>
  <c r="G78" i="1"/>
  <c r="G73" i="1"/>
  <c r="G64" i="1"/>
  <c r="E29" i="9"/>
  <c r="B29" i="9" s="1"/>
  <c r="G1264" i="1"/>
  <c r="G1263" i="1"/>
  <c r="G1247" i="1"/>
  <c r="G1244" i="1"/>
  <c r="G1232" i="1"/>
  <c r="D245" i="5"/>
  <c r="G1228" i="1"/>
  <c r="G1227" i="1"/>
  <c r="G1216" i="1"/>
  <c r="D238" i="5"/>
  <c r="F239" i="5"/>
  <c r="C1184" i="1"/>
  <c r="D206" i="5"/>
  <c r="C1183" i="1" s="1"/>
  <c r="G1165" i="1"/>
  <c r="F180" i="5"/>
  <c r="H1154" i="1"/>
  <c r="G1154" i="1"/>
  <c r="H1050" i="1"/>
  <c r="D69" i="5"/>
  <c r="C1047" i="1" s="1"/>
  <c r="C1048" i="1"/>
  <c r="G1048" i="1" s="1"/>
  <c r="F63" i="5"/>
  <c r="C1030" i="1"/>
  <c r="C1023" i="1"/>
  <c r="E284" i="9"/>
  <c r="B284" i="9" s="1"/>
  <c r="H295" i="1"/>
  <c r="G295" i="1"/>
  <c r="H301" i="1"/>
  <c r="G301" i="1"/>
  <c r="H363" i="1"/>
  <c r="G363" i="1"/>
  <c r="H371" i="1"/>
  <c r="G371" i="1"/>
  <c r="H379" i="1"/>
  <c r="G379" i="1"/>
  <c r="H387" i="1"/>
  <c r="G387" i="1"/>
  <c r="H397" i="1"/>
  <c r="G397" i="1"/>
  <c r="H417" i="1"/>
  <c r="G417" i="1"/>
  <c r="H425" i="1"/>
  <c r="G425" i="1"/>
  <c r="H433" i="1"/>
  <c r="G433" i="1"/>
  <c r="H439" i="1"/>
  <c r="G439" i="1"/>
  <c r="H445" i="1"/>
  <c r="G445" i="1"/>
  <c r="H449" i="1"/>
  <c r="G449" i="1"/>
  <c r="H581" i="1"/>
  <c r="G581" i="1"/>
  <c r="H589" i="1"/>
  <c r="G589" i="1"/>
  <c r="H597" i="1"/>
  <c r="G597" i="1"/>
  <c r="H621" i="1"/>
  <c r="G621" i="1"/>
  <c r="H1305" i="1"/>
  <c r="G1305" i="1"/>
  <c r="H1313" i="1"/>
  <c r="G1313" i="1"/>
  <c r="H1338" i="1"/>
  <c r="G1338" i="1"/>
  <c r="H1346" i="1"/>
  <c r="G1346" i="1"/>
  <c r="H1354" i="1"/>
  <c r="G1354" i="1"/>
  <c r="H1362" i="1"/>
  <c r="G1362" i="1"/>
  <c r="H1370" i="1"/>
  <c r="G1370" i="1"/>
  <c r="H1378" i="1"/>
  <c r="G1378" i="1"/>
  <c r="H1386" i="1"/>
  <c r="G1386" i="1"/>
  <c r="H1394" i="1"/>
  <c r="G1394" i="1"/>
  <c r="H1402" i="1"/>
  <c r="G1402" i="1"/>
  <c r="G5" i="1"/>
  <c r="G9" i="1"/>
  <c r="G13" i="1"/>
  <c r="G17" i="1"/>
  <c r="G21" i="1"/>
  <c r="G25" i="1"/>
  <c r="G29" i="1"/>
  <c r="G33" i="1"/>
  <c r="G37" i="1"/>
  <c r="G41" i="1"/>
  <c r="G45" i="1"/>
  <c r="G100" i="1"/>
  <c r="G104" i="1"/>
  <c r="G108" i="1"/>
  <c r="G112" i="1"/>
  <c r="G116" i="1"/>
  <c r="G124" i="1"/>
  <c r="G128" i="1"/>
  <c r="H150" i="1"/>
  <c r="G150" i="1"/>
  <c r="H152" i="1"/>
  <c r="G152" i="1"/>
  <c r="H154" i="1"/>
  <c r="G154" i="1"/>
  <c r="H156" i="1"/>
  <c r="G156" i="1"/>
  <c r="H158" i="1"/>
  <c r="G158" i="1"/>
  <c r="G161" i="1"/>
  <c r="G165" i="1"/>
  <c r="G169" i="1"/>
  <c r="G173" i="1"/>
  <c r="G177" i="1"/>
  <c r="G181" i="1"/>
  <c r="G185" i="1"/>
  <c r="G189" i="1"/>
  <c r="G307" i="1"/>
  <c r="G311" i="1"/>
  <c r="G315" i="1"/>
  <c r="G319" i="1"/>
  <c r="G323" i="1"/>
  <c r="G327" i="1"/>
  <c r="G331" i="1"/>
  <c r="G335" i="1"/>
  <c r="G339" i="1"/>
  <c r="G343" i="1"/>
  <c r="G456" i="1"/>
  <c r="H464" i="1"/>
  <c r="G464" i="1"/>
  <c r="H472" i="1"/>
  <c r="G472" i="1"/>
  <c r="H479" i="1"/>
  <c r="G479" i="1"/>
  <c r="H487" i="1"/>
  <c r="G487" i="1"/>
  <c r="H495" i="1"/>
  <c r="G495" i="1"/>
  <c r="H503" i="1"/>
  <c r="G503" i="1"/>
  <c r="G515" i="1"/>
  <c r="G594" i="1"/>
  <c r="G602" i="1"/>
  <c r="G610" i="1"/>
  <c r="G618" i="1"/>
  <c r="G626" i="1"/>
  <c r="H297" i="1"/>
  <c r="G297" i="1"/>
  <c r="H361" i="1"/>
  <c r="G361" i="1"/>
  <c r="H367" i="1"/>
  <c r="G367" i="1"/>
  <c r="H369" i="1"/>
  <c r="G369" i="1"/>
  <c r="H375" i="1"/>
  <c r="G375" i="1"/>
  <c r="H377" i="1"/>
  <c r="G377" i="1"/>
  <c r="H383" i="1"/>
  <c r="G383" i="1"/>
  <c r="H385" i="1"/>
  <c r="G385" i="1"/>
  <c r="H391" i="1"/>
  <c r="G391" i="1"/>
  <c r="H393" i="1"/>
  <c r="G393" i="1"/>
  <c r="H399" i="1"/>
  <c r="G399" i="1"/>
  <c r="H401" i="1"/>
  <c r="G401" i="1"/>
  <c r="H419" i="1"/>
  <c r="G419" i="1"/>
  <c r="H423" i="1"/>
  <c r="G423" i="1"/>
  <c r="H427" i="1"/>
  <c r="G427" i="1"/>
  <c r="H431" i="1"/>
  <c r="G431" i="1"/>
  <c r="H435" i="1"/>
  <c r="G435" i="1"/>
  <c r="H441" i="1"/>
  <c r="G441" i="1"/>
  <c r="H443" i="1"/>
  <c r="G443" i="1"/>
  <c r="H447" i="1"/>
  <c r="G447" i="1"/>
  <c r="H451" i="1"/>
  <c r="G451" i="1"/>
  <c r="H510" i="1"/>
  <c r="G510" i="1"/>
  <c r="H518" i="1"/>
  <c r="G518" i="1"/>
  <c r="H575" i="1"/>
  <c r="G575" i="1"/>
  <c r="H577" i="1"/>
  <c r="G577" i="1"/>
  <c r="H583" i="1"/>
  <c r="G583" i="1"/>
  <c r="H605" i="1"/>
  <c r="G605" i="1"/>
  <c r="H613" i="1"/>
  <c r="G613" i="1"/>
  <c r="H298" i="1"/>
  <c r="G298" i="1"/>
  <c r="H302" i="1"/>
  <c r="G302" i="1"/>
  <c r="H360" i="1"/>
  <c r="G360" i="1"/>
  <c r="H370" i="1"/>
  <c r="G370" i="1"/>
  <c r="H374" i="1"/>
  <c r="G374" i="1"/>
  <c r="H378" i="1"/>
  <c r="G378" i="1"/>
  <c r="H382" i="1"/>
  <c r="G382" i="1"/>
  <c r="H384" i="1"/>
  <c r="G384" i="1"/>
  <c r="H388" i="1"/>
  <c r="G388" i="1"/>
  <c r="H392" i="1"/>
  <c r="G392" i="1"/>
  <c r="H394" i="1"/>
  <c r="G394" i="1"/>
  <c r="H398" i="1"/>
  <c r="G398" i="1"/>
  <c r="H400" i="1"/>
  <c r="G400" i="1"/>
  <c r="H418" i="1"/>
  <c r="G418" i="1"/>
  <c r="H422" i="1"/>
  <c r="G422" i="1"/>
  <c r="H424" i="1"/>
  <c r="G424" i="1"/>
  <c r="H428" i="1"/>
  <c r="G428" i="1"/>
  <c r="H430" i="1"/>
  <c r="G430" i="1"/>
  <c r="H434" i="1"/>
  <c r="G434" i="1"/>
  <c r="H436" i="1"/>
  <c r="G436" i="1"/>
  <c r="H440" i="1"/>
  <c r="G440" i="1"/>
  <c r="H442" i="1"/>
  <c r="G442" i="1"/>
  <c r="H446" i="1"/>
  <c r="G446" i="1"/>
  <c r="H625" i="1"/>
  <c r="G625" i="1"/>
  <c r="H299" i="1"/>
  <c r="G299" i="1"/>
  <c r="H303" i="1"/>
  <c r="G303" i="1"/>
  <c r="H305" i="1"/>
  <c r="G305" i="1"/>
  <c r="H359" i="1"/>
  <c r="G359" i="1"/>
  <c r="H365" i="1"/>
  <c r="G365" i="1"/>
  <c r="H373" i="1"/>
  <c r="G373" i="1"/>
  <c r="H381" i="1"/>
  <c r="G381" i="1"/>
  <c r="H389" i="1"/>
  <c r="G389" i="1"/>
  <c r="H395" i="1"/>
  <c r="G395" i="1"/>
  <c r="H421" i="1"/>
  <c r="G421" i="1"/>
  <c r="H429" i="1"/>
  <c r="G429" i="1"/>
  <c r="H437" i="1"/>
  <c r="G437" i="1"/>
  <c r="H579" i="1"/>
  <c r="G579" i="1"/>
  <c r="H585" i="1"/>
  <c r="G585" i="1"/>
  <c r="H296" i="1"/>
  <c r="G296" i="1"/>
  <c r="H300" i="1"/>
  <c r="G300" i="1"/>
  <c r="H304" i="1"/>
  <c r="G304" i="1"/>
  <c r="H362" i="1"/>
  <c r="G362" i="1"/>
  <c r="H366" i="1"/>
  <c r="G366" i="1"/>
  <c r="H368" i="1"/>
  <c r="G368" i="1"/>
  <c r="H372" i="1"/>
  <c r="G372" i="1"/>
  <c r="H376" i="1"/>
  <c r="G376" i="1"/>
  <c r="H380" i="1"/>
  <c r="G380" i="1"/>
  <c r="H386" i="1"/>
  <c r="G386" i="1"/>
  <c r="H390" i="1"/>
  <c r="G390" i="1"/>
  <c r="H396" i="1"/>
  <c r="G396" i="1"/>
  <c r="H416" i="1"/>
  <c r="G416" i="1"/>
  <c r="H420" i="1"/>
  <c r="G420" i="1"/>
  <c r="H426" i="1"/>
  <c r="G426" i="1"/>
  <c r="H432" i="1"/>
  <c r="G432" i="1"/>
  <c r="H438" i="1"/>
  <c r="G438" i="1"/>
  <c r="H444" i="1"/>
  <c r="G444" i="1"/>
  <c r="H448" i="1"/>
  <c r="G448" i="1"/>
  <c r="H450" i="1"/>
  <c r="G450" i="1"/>
  <c r="H452" i="1"/>
  <c r="G452" i="1"/>
  <c r="H514" i="1"/>
  <c r="G514" i="1"/>
  <c r="H593" i="1"/>
  <c r="G593" i="1"/>
  <c r="H601" i="1"/>
  <c r="G601" i="1"/>
  <c r="H609" i="1"/>
  <c r="G609" i="1"/>
  <c r="H617" i="1"/>
  <c r="G617" i="1"/>
  <c r="G7" i="1"/>
  <c r="G11" i="1"/>
  <c r="G15" i="1"/>
  <c r="G19" i="1"/>
  <c r="G23" i="1"/>
  <c r="G27" i="1"/>
  <c r="G31" i="1"/>
  <c r="G35" i="1"/>
  <c r="G39" i="1"/>
  <c r="G43" i="1"/>
  <c r="G98" i="1"/>
  <c r="G102" i="1"/>
  <c r="G106" i="1"/>
  <c r="G110" i="1"/>
  <c r="G114" i="1"/>
  <c r="G118" i="1"/>
  <c r="G122" i="1"/>
  <c r="G126" i="1"/>
  <c r="H149" i="1"/>
  <c r="G149" i="1"/>
  <c r="H151" i="1"/>
  <c r="G151" i="1"/>
  <c r="H153" i="1"/>
  <c r="G153" i="1"/>
  <c r="H155" i="1"/>
  <c r="G155" i="1"/>
  <c r="H157" i="1"/>
  <c r="G157" i="1"/>
  <c r="G163" i="1"/>
  <c r="G167" i="1"/>
  <c r="G171" i="1"/>
  <c r="G175" i="1"/>
  <c r="G179" i="1"/>
  <c r="G183" i="1"/>
  <c r="G187" i="1"/>
  <c r="G191" i="1"/>
  <c r="G309" i="1"/>
  <c r="G313" i="1"/>
  <c r="G317" i="1"/>
  <c r="G321" i="1"/>
  <c r="G325" i="1"/>
  <c r="G329" i="1"/>
  <c r="G333" i="1"/>
  <c r="G337" i="1"/>
  <c r="G341" i="1"/>
  <c r="G454" i="1"/>
  <c r="H460" i="1"/>
  <c r="G460" i="1"/>
  <c r="H468" i="1"/>
  <c r="G468" i="1"/>
  <c r="H476" i="1"/>
  <c r="G476" i="1"/>
  <c r="H483" i="1"/>
  <c r="G483" i="1"/>
  <c r="H491" i="1"/>
  <c r="G491" i="1"/>
  <c r="H499" i="1"/>
  <c r="G499" i="1"/>
  <c r="H507" i="1"/>
  <c r="G507" i="1"/>
  <c r="G511" i="1"/>
  <c r="G519" i="1"/>
  <c r="G590" i="1"/>
  <c r="G598" i="1"/>
  <c r="G606" i="1"/>
  <c r="G614" i="1"/>
  <c r="G622" i="1"/>
  <c r="G1057" i="1"/>
  <c r="H1057" i="1"/>
  <c r="H1072" i="1"/>
  <c r="G1072" i="1"/>
  <c r="H1080" i="1"/>
  <c r="G1080" i="1"/>
  <c r="H1088" i="1"/>
  <c r="G1088" i="1"/>
  <c r="H576" i="1"/>
  <c r="G576" i="1"/>
  <c r="H578" i="1"/>
  <c r="G578" i="1"/>
  <c r="H580" i="1"/>
  <c r="G580" i="1"/>
  <c r="H582" i="1"/>
  <c r="G582" i="1"/>
  <c r="H584" i="1"/>
  <c r="G584" i="1"/>
  <c r="H586" i="1"/>
  <c r="G586"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G1049" i="1"/>
  <c r="H1049" i="1"/>
  <c r="H1156" i="1"/>
  <c r="G1156" i="1"/>
  <c r="H1164" i="1"/>
  <c r="G1164" i="1"/>
  <c r="H1167" i="1"/>
  <c r="G1190" i="1"/>
  <c r="H1190" i="1"/>
  <c r="G459" i="1"/>
  <c r="G463" i="1"/>
  <c r="G467" i="1"/>
  <c r="G471" i="1"/>
  <c r="G475" i="1"/>
  <c r="G482" i="1"/>
  <c r="G486" i="1"/>
  <c r="G490" i="1"/>
  <c r="G494" i="1"/>
  <c r="G498" i="1"/>
  <c r="G502" i="1"/>
  <c r="G506" i="1"/>
  <c r="G513" i="1"/>
  <c r="G517" i="1"/>
  <c r="G521" i="1"/>
  <c r="G588" i="1"/>
  <c r="G592" i="1"/>
  <c r="G596" i="1"/>
  <c r="G600" i="1"/>
  <c r="G604" i="1"/>
  <c r="G608" i="1"/>
  <c r="G612" i="1"/>
  <c r="G616" i="1"/>
  <c r="G620" i="1"/>
  <c r="G624" i="1"/>
  <c r="G628" i="1"/>
  <c r="G1061" i="1"/>
  <c r="H1061" i="1"/>
  <c r="H1068" i="1"/>
  <c r="G1068" i="1"/>
  <c r="H1076" i="1"/>
  <c r="G1076" i="1"/>
  <c r="H1084" i="1"/>
  <c r="G1084" i="1"/>
  <c r="H1092" i="1"/>
  <c r="G1092" i="1"/>
  <c r="F134" i="4"/>
  <c r="D133" i="4"/>
  <c r="C130"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1053" i="1"/>
  <c r="H1053" i="1"/>
  <c r="H1160" i="1"/>
  <c r="G1160" i="1"/>
  <c r="G1186" i="1"/>
  <c r="H1186" i="1"/>
  <c r="G1194" i="1"/>
  <c r="H1194" i="1"/>
  <c r="H1197" i="1"/>
  <c r="G1197" i="1"/>
  <c r="H1202" i="1"/>
  <c r="G1202" i="1"/>
  <c r="H1205" i="1"/>
  <c r="G1205" i="1"/>
  <c r="H1210" i="1"/>
  <c r="G1210" i="1"/>
  <c r="H1213" i="1"/>
  <c r="G1213" i="1"/>
  <c r="H1218" i="1"/>
  <c r="G1218" i="1"/>
  <c r="H1221" i="1"/>
  <c r="G1221" i="1"/>
  <c r="H1226" i="1"/>
  <c r="G1226" i="1"/>
  <c r="H1234" i="1"/>
  <c r="G1234" i="1"/>
  <c r="H1242" i="1"/>
  <c r="G1242" i="1"/>
  <c r="H1250" i="1"/>
  <c r="G1250" i="1"/>
  <c r="H1258" i="1"/>
  <c r="G1258" i="1"/>
  <c r="H1266" i="1"/>
  <c r="G1266" i="1"/>
  <c r="H1274" i="1"/>
  <c r="G1274" i="1"/>
  <c r="H1282" i="1"/>
  <c r="G1282" i="1"/>
  <c r="H1290" i="1"/>
  <c r="G1290" i="1"/>
  <c r="H1298" i="1"/>
  <c r="G1298" i="1"/>
  <c r="H1320" i="1"/>
  <c r="G1320" i="1"/>
  <c r="H1328" i="1"/>
  <c r="G1328" i="1"/>
  <c r="H1414" i="1"/>
  <c r="G1414" i="1"/>
  <c r="H1422" i="1"/>
  <c r="G1422" i="1"/>
  <c r="H1430" i="1"/>
  <c r="G1430" i="1"/>
  <c r="H1444" i="1"/>
  <c r="G1444" i="1"/>
  <c r="J1444" i="1"/>
  <c r="H1469" i="1"/>
  <c r="G1469" i="1"/>
  <c r="H1471" i="1"/>
  <c r="G1471" i="1"/>
  <c r="I1471" i="1" s="1"/>
  <c r="J1471" i="1"/>
  <c r="H1483" i="1"/>
  <c r="H1487" i="1"/>
  <c r="G1487" i="1"/>
  <c r="H1491" i="1"/>
  <c r="G1491" i="1"/>
  <c r="H1495" i="1"/>
  <c r="G1495" i="1"/>
  <c r="H1499" i="1"/>
  <c r="G1499" i="1"/>
  <c r="H1503" i="1"/>
  <c r="G1503" i="1"/>
  <c r="H1507" i="1"/>
  <c r="G1507" i="1"/>
  <c r="H1511" i="1"/>
  <c r="G1511" i="1"/>
  <c r="H1515" i="1"/>
  <c r="G1515" i="1"/>
  <c r="G1545" i="1"/>
  <c r="H1545" i="1"/>
  <c r="H1558" i="1"/>
  <c r="G1558" i="1"/>
  <c r="H1563" i="1"/>
  <c r="G1563" i="1"/>
  <c r="G1577" i="1"/>
  <c r="H1577" i="1"/>
  <c r="D299" i="4"/>
  <c r="F300" i="4"/>
  <c r="H291" i="9"/>
  <c r="D1167" i="1"/>
  <c r="E206" i="5"/>
  <c r="D1184" i="1"/>
  <c r="H1184" i="1" s="1"/>
  <c r="G1167" i="1"/>
  <c r="H1301" i="1"/>
  <c r="G1301" i="1"/>
  <c r="H1309" i="1"/>
  <c r="G1309" i="1"/>
  <c r="H1334" i="1"/>
  <c r="G1334" i="1"/>
  <c r="H1342" i="1"/>
  <c r="G1342" i="1"/>
  <c r="H1350" i="1"/>
  <c r="G1350" i="1"/>
  <c r="H1358" i="1"/>
  <c r="G1358" i="1"/>
  <c r="H1366" i="1"/>
  <c r="G1366" i="1"/>
  <c r="H1374" i="1"/>
  <c r="G1374" i="1"/>
  <c r="H1382" i="1"/>
  <c r="G1382" i="1"/>
  <c r="H1390" i="1"/>
  <c r="G1390" i="1"/>
  <c r="H1398" i="1"/>
  <c r="G1398" i="1"/>
  <c r="H1406" i="1"/>
  <c r="G1406" i="1"/>
  <c r="H1440" i="1"/>
  <c r="G1440" i="1"/>
  <c r="I1440" i="1" s="1"/>
  <c r="J1440" i="1"/>
  <c r="H1478" i="1"/>
  <c r="G1478" i="1"/>
  <c r="J1478" i="1"/>
  <c r="H1048" i="1"/>
  <c r="H1052" i="1"/>
  <c r="H1060" i="1"/>
  <c r="H1064" i="1"/>
  <c r="G1067" i="1"/>
  <c r="G1071" i="1"/>
  <c r="G1075" i="1"/>
  <c r="G1079" i="1"/>
  <c r="G1083" i="1"/>
  <c r="G1087" i="1"/>
  <c r="G1091" i="1"/>
  <c r="G1095" i="1"/>
  <c r="G1155" i="1"/>
  <c r="G1159" i="1"/>
  <c r="G1163" i="1"/>
  <c r="G1184" i="1"/>
  <c r="H1185" i="1"/>
  <c r="H1189" i="1"/>
  <c r="H1193" i="1"/>
  <c r="H1198" i="1"/>
  <c r="G1198" i="1"/>
  <c r="H1201" i="1"/>
  <c r="G1201" i="1"/>
  <c r="H1206" i="1"/>
  <c r="G1206" i="1"/>
  <c r="H1209" i="1"/>
  <c r="G1209" i="1"/>
  <c r="H1217" i="1"/>
  <c r="G1217" i="1"/>
  <c r="H1225" i="1"/>
  <c r="G1225" i="1"/>
  <c r="H1230" i="1"/>
  <c r="G1230" i="1"/>
  <c r="H1238" i="1"/>
  <c r="G1238" i="1"/>
  <c r="H1246" i="1"/>
  <c r="G1246" i="1"/>
  <c r="H1254" i="1"/>
  <c r="G1254" i="1"/>
  <c r="H1262" i="1"/>
  <c r="G1262" i="1"/>
  <c r="H1270" i="1"/>
  <c r="G1270" i="1"/>
  <c r="H1278" i="1"/>
  <c r="G1278" i="1"/>
  <c r="H1286" i="1"/>
  <c r="G1286" i="1"/>
  <c r="H1294" i="1"/>
  <c r="G1294" i="1"/>
  <c r="H1324" i="1"/>
  <c r="G1324" i="1"/>
  <c r="H1410" i="1"/>
  <c r="G1410" i="1"/>
  <c r="H1418" i="1"/>
  <c r="G1418" i="1"/>
  <c r="H1426" i="1"/>
  <c r="G1426" i="1"/>
  <c r="H1465" i="1"/>
  <c r="G1465" i="1"/>
  <c r="J1465" i="1"/>
  <c r="H1475" i="1"/>
  <c r="G1475" i="1"/>
  <c r="F427" i="4"/>
  <c r="D421" i="4"/>
  <c r="H1330" i="1"/>
  <c r="H1448" i="1"/>
  <c r="G1448" i="1"/>
  <c r="H1452" i="1"/>
  <c r="G1452" i="1"/>
  <c r="H1456" i="1"/>
  <c r="G1456" i="1"/>
  <c r="H1460" i="1"/>
  <c r="G1460" i="1"/>
  <c r="H1519" i="1"/>
  <c r="G1519" i="1"/>
  <c r="H1523" i="1"/>
  <c r="G1523" i="1"/>
  <c r="H1527" i="1"/>
  <c r="G1527" i="1"/>
  <c r="H1531" i="1"/>
  <c r="G1531" i="1"/>
  <c r="H1535" i="1"/>
  <c r="G1535" i="1"/>
  <c r="H1539" i="1"/>
  <c r="G1539" i="1"/>
  <c r="G1553" i="1"/>
  <c r="H1553" i="1"/>
  <c r="H1566" i="1"/>
  <c r="G1566" i="1"/>
  <c r="H1571" i="1"/>
  <c r="G1571" i="1"/>
  <c r="F17" i="4"/>
  <c r="D7" i="4"/>
  <c r="E224" i="4"/>
  <c r="D220" i="1" s="1"/>
  <c r="F228" i="4"/>
  <c r="D224" i="4"/>
  <c r="D351" i="4"/>
  <c r="F352" i="4"/>
  <c r="D1104" i="1"/>
  <c r="E118" i="5"/>
  <c r="D1096" i="1" s="1"/>
  <c r="H1096" i="1" s="1"/>
  <c r="E6" i="7"/>
  <c r="D1438" i="1"/>
  <c r="G1438" i="1" s="1"/>
  <c r="G1316" i="1"/>
  <c r="G1330" i="1"/>
  <c r="H1442" i="1"/>
  <c r="G1442" i="1"/>
  <c r="I1442" i="1" s="1"/>
  <c r="J1442" i="1"/>
  <c r="J1448" i="1"/>
  <c r="J1452" i="1"/>
  <c r="J1456" i="1"/>
  <c r="J1460" i="1"/>
  <c r="I1462" i="1"/>
  <c r="H1463" i="1"/>
  <c r="G1463" i="1"/>
  <c r="I1463" i="1" s="1"/>
  <c r="I1466" i="1"/>
  <c r="H1467" i="1"/>
  <c r="G1467" i="1"/>
  <c r="H1470" i="1"/>
  <c r="G1470" i="1"/>
  <c r="I1472" i="1"/>
  <c r="H1473" i="1"/>
  <c r="G1473" i="1"/>
  <c r="I1473" i="1" s="1"/>
  <c r="H1476" i="1"/>
  <c r="G1476" i="1"/>
  <c r="I1476" i="1" s="1"/>
  <c r="I1479" i="1"/>
  <c r="H1542" i="1"/>
  <c r="G1542" i="1"/>
  <c r="H1547" i="1"/>
  <c r="G1547" i="1"/>
  <c r="G1561" i="1"/>
  <c r="H1561" i="1"/>
  <c r="H1574" i="1"/>
  <c r="G1574" i="1"/>
  <c r="H1579" i="1"/>
  <c r="G1579" i="1"/>
  <c r="D311" i="4"/>
  <c r="F312" i="4"/>
  <c r="F525" i="4"/>
  <c r="D515" i="4"/>
  <c r="F529" i="4"/>
  <c r="F79" i="5"/>
  <c r="D78" i="5"/>
  <c r="G1229" i="1"/>
  <c r="G1233" i="1"/>
  <c r="G1237" i="1"/>
  <c r="G1241" i="1"/>
  <c r="G1245" i="1"/>
  <c r="G1249" i="1"/>
  <c r="G1253" i="1"/>
  <c r="G1257" i="1"/>
  <c r="G1261" i="1"/>
  <c r="G1265" i="1"/>
  <c r="G1269" i="1"/>
  <c r="G1273" i="1"/>
  <c r="G1277" i="1"/>
  <c r="G1281" i="1"/>
  <c r="G1285" i="1"/>
  <c r="G1289" i="1"/>
  <c r="G1293" i="1"/>
  <c r="G1297" i="1"/>
  <c r="G1300" i="1"/>
  <c r="G1304" i="1"/>
  <c r="G1308" i="1"/>
  <c r="G1312" i="1"/>
  <c r="G1319" i="1"/>
  <c r="G1323" i="1"/>
  <c r="G1327"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H1446" i="1"/>
  <c r="G1446" i="1"/>
  <c r="I1449" i="1"/>
  <c r="H1450" i="1"/>
  <c r="G1450" i="1"/>
  <c r="I1450" i="1" s="1"/>
  <c r="I1457" i="1"/>
  <c r="H1458" i="1"/>
  <c r="G1458" i="1"/>
  <c r="J1463" i="1"/>
  <c r="J1467" i="1"/>
  <c r="J1473" i="1"/>
  <c r="J1476" i="1"/>
  <c r="H1550" i="1"/>
  <c r="G1550" i="1"/>
  <c r="H1555" i="1"/>
  <c r="G1555" i="1"/>
  <c r="G1569" i="1"/>
  <c r="H1569" i="1"/>
  <c r="E7" i="4"/>
  <c r="F54" i="4"/>
  <c r="D50" i="4"/>
  <c r="D363" i="4"/>
  <c r="F364" i="4"/>
  <c r="D593" i="4"/>
  <c r="E141" i="6"/>
  <c r="D1299" i="1"/>
  <c r="E35" i="6"/>
  <c r="D1330" i="1"/>
  <c r="H1439" i="1"/>
  <c r="I1439" i="1" s="1"/>
  <c r="H1441" i="1"/>
  <c r="I1441" i="1" s="1"/>
  <c r="H1443" i="1"/>
  <c r="I1443" i="1" s="1"/>
  <c r="H1445" i="1"/>
  <c r="D163" i="4"/>
  <c r="D196" i="4"/>
  <c r="D459" i="4"/>
  <c r="F69" i="5"/>
  <c r="F135" i="5"/>
  <c r="D134" i="5"/>
  <c r="G289" i="9"/>
  <c r="E289" i="9" s="1"/>
  <c r="B289" i="9" s="1"/>
  <c r="F177" i="5"/>
  <c r="F13" i="6"/>
  <c r="D5" i="6"/>
  <c r="E529" i="4"/>
  <c r="E567" i="4"/>
  <c r="D561" i="1" s="1"/>
  <c r="G142" i="9"/>
  <c r="E142" i="9" s="1"/>
  <c r="B142" i="9" s="1"/>
  <c r="F603" i="4"/>
  <c r="F13" i="5"/>
  <c r="D12" i="5"/>
  <c r="G287" i="9"/>
  <c r="E287" i="9" s="1"/>
  <c r="B287" i="9" s="1"/>
  <c r="D146" i="5"/>
  <c r="F149" i="5"/>
  <c r="F206" i="5"/>
  <c r="F35" i="6"/>
  <c r="H25" i="3"/>
  <c r="F115" i="6"/>
  <c r="D114" i="6"/>
  <c r="G193" i="9"/>
  <c r="E193" i="9" s="1"/>
  <c r="B193" i="9" s="1"/>
  <c r="H1541" i="1"/>
  <c r="G1546" i="1"/>
  <c r="H1549" i="1"/>
  <c r="G1554" i="1"/>
  <c r="H1557" i="1"/>
  <c r="G1562" i="1"/>
  <c r="H1565" i="1"/>
  <c r="G1570" i="1"/>
  <c r="H1573" i="1"/>
  <c r="G1578" i="1"/>
  <c r="H20" i="9"/>
  <c r="G20" i="9"/>
  <c r="F197" i="4"/>
  <c r="E298" i="4"/>
  <c r="E350" i="4"/>
  <c r="D484" i="4"/>
  <c r="E515" i="4"/>
  <c r="D509" i="1" s="1"/>
  <c r="F577" i="4"/>
  <c r="D567" i="4"/>
  <c r="D528" i="4" s="1"/>
  <c r="F581" i="4"/>
  <c r="D580" i="4"/>
  <c r="D237" i="5"/>
  <c r="D5" i="7"/>
  <c r="D42" i="8"/>
  <c r="E286" i="9"/>
  <c r="B286" i="9" s="1"/>
  <c r="B23" i="9"/>
  <c r="B31" i="9"/>
  <c r="B47" i="9"/>
  <c r="B55" i="9"/>
  <c r="B63" i="9"/>
  <c r="B71" i="9"/>
  <c r="B79" i="9"/>
  <c r="B87" i="9"/>
  <c r="B95" i="9"/>
  <c r="B103" i="9"/>
  <c r="B110" i="9"/>
  <c r="B117" i="9"/>
  <c r="E291" i="9"/>
  <c r="B291" i="9" s="1"/>
  <c r="M212" i="9"/>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84" i="9"/>
  <c r="E184" i="9" s="1"/>
  <c r="B184" i="9" s="1"/>
  <c r="G176" i="9"/>
  <c r="E176" i="9" s="1"/>
  <c r="B176" i="9" s="1"/>
  <c r="G174" i="9"/>
  <c r="E174" i="9" s="1"/>
  <c r="B174" i="9" s="1"/>
  <c r="G172" i="9"/>
  <c r="E172" i="9" s="1"/>
  <c r="B172" i="9" s="1"/>
  <c r="G170" i="9"/>
  <c r="E170" i="9" s="1"/>
  <c r="B170" i="9" s="1"/>
  <c r="G168" i="9"/>
  <c r="E168" i="9" s="1"/>
  <c r="B168" i="9" s="1"/>
  <c r="G166" i="9"/>
  <c r="E166" i="9" s="1"/>
  <c r="B166" i="9" s="1"/>
  <c r="G205" i="9"/>
  <c r="E205" i="9" s="1"/>
  <c r="B205" i="9" s="1"/>
  <c r="G197" i="9"/>
  <c r="E197" i="9" s="1"/>
  <c r="B197" i="9" s="1"/>
  <c r="G188" i="9"/>
  <c r="E188" i="9" s="1"/>
  <c r="B188" i="9" s="1"/>
  <c r="G180" i="9"/>
  <c r="E180" i="9" s="1"/>
  <c r="B180" i="9" s="1"/>
  <c r="G175" i="9"/>
  <c r="E175" i="9" s="1"/>
  <c r="B175" i="9" s="1"/>
  <c r="G173" i="9"/>
  <c r="E173" i="9" s="1"/>
  <c r="B173" i="9" s="1"/>
  <c r="G171" i="9"/>
  <c r="E171" i="9" s="1"/>
  <c r="B171" i="9" s="1"/>
  <c r="G169" i="9"/>
  <c r="E169" i="9" s="1"/>
  <c r="B169" i="9" s="1"/>
  <c r="G167" i="9"/>
  <c r="E167" i="9" s="1"/>
  <c r="B167" i="9" s="1"/>
  <c r="H165" i="9"/>
  <c r="I10" i="9"/>
  <c r="G201" i="9"/>
  <c r="E201" i="9" s="1"/>
  <c r="B201" i="9" s="1"/>
  <c r="B226" i="9"/>
  <c r="E87" i="5"/>
  <c r="D1065" i="1" s="1"/>
  <c r="H1065" i="1" s="1"/>
  <c r="E176" i="5"/>
  <c r="B27" i="9"/>
  <c r="B35" i="9"/>
  <c r="B43" i="9"/>
  <c r="B51" i="9"/>
  <c r="B59" i="9"/>
  <c r="B67" i="9"/>
  <c r="B75" i="9"/>
  <c r="B83" i="9"/>
  <c r="B91" i="9"/>
  <c r="B99" i="9"/>
  <c r="B122" i="9"/>
  <c r="E125" i="9"/>
  <c r="B125" i="9" s="1"/>
  <c r="B130" i="9"/>
  <c r="E133" i="9"/>
  <c r="B133" i="9" s="1"/>
  <c r="E137" i="9"/>
  <c r="B137" i="9" s="1"/>
  <c r="E141" i="9"/>
  <c r="B141" i="9" s="1"/>
  <c r="E157" i="9"/>
  <c r="B157" i="9" s="1"/>
  <c r="B155" i="9"/>
  <c r="B230" i="9"/>
  <c r="E113" i="9"/>
  <c r="B113" i="9" s="1"/>
  <c r="E121" i="9"/>
  <c r="B121" i="9" s="1"/>
  <c r="E129" i="9"/>
  <c r="B129" i="9" s="1"/>
  <c r="E153" i="9"/>
  <c r="B153" i="9" s="1"/>
  <c r="F214" i="9"/>
  <c r="B214" i="9" s="1"/>
  <c r="F215" i="9"/>
  <c r="B215" i="9" s="1"/>
  <c r="F218" i="9"/>
  <c r="B218" i="9" s="1"/>
  <c r="F219" i="9"/>
  <c r="B219" i="9" s="1"/>
  <c r="F222" i="9"/>
  <c r="B222" i="9" s="1"/>
  <c r="F223" i="9"/>
  <c r="B223" i="9" s="1"/>
  <c r="F226" i="9"/>
  <c r="F227" i="9"/>
  <c r="B227" i="9" s="1"/>
  <c r="F230" i="9"/>
  <c r="F231" i="9"/>
  <c r="B231" i="9" s="1"/>
  <c r="F235" i="9"/>
  <c r="B235" i="9" s="1"/>
  <c r="B240" i="9"/>
  <c r="F243" i="9"/>
  <c r="B243" i="9" s="1"/>
  <c r="B248" i="9"/>
  <c r="F251" i="9"/>
  <c r="B251" i="9" s="1"/>
  <c r="B256" i="9"/>
  <c r="F259" i="9"/>
  <c r="B259" i="9" s="1"/>
  <c r="B264" i="9"/>
  <c r="F267" i="9"/>
  <c r="B267" i="9" s="1"/>
  <c r="B269" i="9"/>
  <c r="B270" i="9"/>
  <c r="E279" i="9"/>
  <c r="B279" i="9" s="1"/>
  <c r="B217" i="9"/>
  <c r="B220" i="9"/>
  <c r="B224" i="9"/>
  <c r="B225" i="9"/>
  <c r="B228" i="9"/>
  <c r="B229" i="9"/>
  <c r="B232" i="9"/>
  <c r="B233" i="9"/>
  <c r="B236" i="9"/>
  <c r="F239" i="9"/>
  <c r="B239" i="9" s="1"/>
  <c r="B244" i="9"/>
  <c r="F247" i="9"/>
  <c r="B247" i="9" s="1"/>
  <c r="B252" i="9"/>
  <c r="F255" i="9"/>
  <c r="B255" i="9" s="1"/>
  <c r="B260" i="9"/>
  <c r="F263" i="9"/>
  <c r="B263" i="9" s="1"/>
  <c r="B268" i="9"/>
  <c r="F271" i="9"/>
  <c r="B271" i="9" s="1"/>
  <c r="B281" i="9"/>
  <c r="G1454" i="1" l="1"/>
  <c r="H1454" i="1"/>
  <c r="D1408" i="1"/>
  <c r="I27" i="3"/>
  <c r="I23" i="3"/>
  <c r="E7" i="5"/>
  <c r="I20" i="3" s="1"/>
  <c r="D985" i="1"/>
  <c r="G294" i="9"/>
  <c r="E294" i="9" s="1"/>
  <c r="B294" i="9" s="1"/>
  <c r="C1518" i="1"/>
  <c r="I35" i="3"/>
  <c r="F212" i="9"/>
  <c r="B212" i="9" s="1"/>
  <c r="G411" i="1"/>
  <c r="G364" i="1"/>
  <c r="E151" i="4"/>
  <c r="E289" i="4" s="1"/>
  <c r="F124" i="4"/>
  <c r="C638" i="1"/>
  <c r="H638" i="1" s="1"/>
  <c r="C637" i="1"/>
  <c r="H637" i="1" s="1"/>
  <c r="H412" i="1"/>
  <c r="G412" i="1"/>
  <c r="G638" i="1"/>
  <c r="H184" i="1"/>
  <c r="F152" i="4"/>
  <c r="C148" i="1"/>
  <c r="H121" i="1"/>
  <c r="F245" i="5"/>
  <c r="C1222" i="1"/>
  <c r="F238" i="5"/>
  <c r="C1215" i="1"/>
  <c r="G292" i="9"/>
  <c r="D176" i="5"/>
  <c r="D175" i="5" s="1"/>
  <c r="G1047" i="1"/>
  <c r="H1047" i="1"/>
  <c r="C522" i="1"/>
  <c r="F580" i="4"/>
  <c r="C574" i="1"/>
  <c r="F114" i="6"/>
  <c r="H27" i="3"/>
  <c r="C1408" i="1"/>
  <c r="H24" i="3"/>
  <c r="F5" i="6"/>
  <c r="D141" i="6"/>
  <c r="C1299" i="1"/>
  <c r="F163" i="4"/>
  <c r="D151" i="4"/>
  <c r="C159" i="1"/>
  <c r="D1435" i="1"/>
  <c r="I28" i="3"/>
  <c r="F50" i="4"/>
  <c r="C46" i="1"/>
  <c r="D147" i="1"/>
  <c r="D420" i="4"/>
  <c r="F421" i="4"/>
  <c r="C415" i="1"/>
  <c r="H292" i="9"/>
  <c r="D1183" i="1"/>
  <c r="F299" i="4"/>
  <c r="D298" i="4"/>
  <c r="C294" i="1"/>
  <c r="E164" i="9"/>
  <c r="B164" i="9" s="1"/>
  <c r="E165" i="9"/>
  <c r="B165" i="9" s="1"/>
  <c r="H29" i="3"/>
  <c r="C1436" i="1"/>
  <c r="F484" i="4"/>
  <c r="C478" i="1"/>
  <c r="E20" i="9"/>
  <c r="E292" i="9"/>
  <c r="B292" i="9" s="1"/>
  <c r="F12" i="5"/>
  <c r="D7" i="5"/>
  <c r="C990" i="1"/>
  <c r="F134" i="5"/>
  <c r="C1112" i="1"/>
  <c r="F593" i="4"/>
  <c r="C587" i="1"/>
  <c r="I1458" i="1"/>
  <c r="E420" i="4"/>
  <c r="D1437" i="1"/>
  <c r="E5" i="7"/>
  <c r="F351" i="4"/>
  <c r="D350" i="4"/>
  <c r="C346" i="1"/>
  <c r="F7" i="4"/>
  <c r="C3" i="1"/>
  <c r="D6" i="4"/>
  <c r="I1460" i="1"/>
  <c r="I1452" i="1"/>
  <c r="I1465" i="1"/>
  <c r="I1478" i="1"/>
  <c r="I1444" i="1"/>
  <c r="G130" i="1"/>
  <c r="H130" i="1"/>
  <c r="G1096" i="1"/>
  <c r="G1065" i="1"/>
  <c r="D1153" i="1"/>
  <c r="I22" i="3"/>
  <c r="E175" i="5"/>
  <c r="D1152" i="1" s="1"/>
  <c r="F237" i="5"/>
  <c r="H23" i="3"/>
  <c r="C1214" i="1"/>
  <c r="C561" i="1"/>
  <c r="F567" i="4"/>
  <c r="E408" i="4"/>
  <c r="D403" i="1" s="1"/>
  <c r="D345" i="1"/>
  <c r="E528" i="4"/>
  <c r="F528" i="4" s="1"/>
  <c r="D523" i="1"/>
  <c r="H22" i="3"/>
  <c r="F459" i="4"/>
  <c r="C453" i="1"/>
  <c r="I25" i="3"/>
  <c r="D1329" i="1"/>
  <c r="E6" i="4"/>
  <c r="D3" i="1"/>
  <c r="F224" i="4"/>
  <c r="C220" i="1"/>
  <c r="F133" i="4"/>
  <c r="C129" i="1"/>
  <c r="K1432" i="9"/>
  <c r="G295" i="9"/>
  <c r="E295" i="9" s="1"/>
  <c r="B295" i="9" s="1"/>
  <c r="C1517" i="1"/>
  <c r="I34" i="3"/>
  <c r="E68" i="5"/>
  <c r="E407" i="4"/>
  <c r="D402" i="1" s="1"/>
  <c r="D293" i="1"/>
  <c r="F146" i="5"/>
  <c r="C1124" i="1"/>
  <c r="D68" i="5"/>
  <c r="F196" i="4"/>
  <c r="C192" i="1"/>
  <c r="F363" i="4"/>
  <c r="C358" i="1"/>
  <c r="I1446" i="1"/>
  <c r="H1438" i="1"/>
  <c r="F78" i="5"/>
  <c r="C1056" i="1"/>
  <c r="F515" i="4"/>
  <c r="C509" i="1"/>
  <c r="F311" i="4"/>
  <c r="C306" i="1"/>
  <c r="I1467" i="1"/>
  <c r="H1104" i="1"/>
  <c r="G1104" i="1"/>
  <c r="I1456" i="1"/>
  <c r="I1448" i="1"/>
  <c r="G1518" i="1" l="1"/>
  <c r="H1518" i="1"/>
  <c r="I17" i="3"/>
  <c r="G637" i="1"/>
  <c r="H148" i="1"/>
  <c r="G148" i="1"/>
  <c r="G1222" i="1"/>
  <c r="H1222" i="1"/>
  <c r="H1215" i="1"/>
  <c r="G1215" i="1"/>
  <c r="C1153" i="1"/>
  <c r="F176" i="5"/>
  <c r="G561" i="1"/>
  <c r="H561" i="1"/>
  <c r="D412" i="4"/>
  <c r="F6" i="4"/>
  <c r="H16" i="3"/>
  <c r="C2" i="1"/>
  <c r="H306" i="1"/>
  <c r="G306" i="1"/>
  <c r="G1056" i="1"/>
  <c r="H1056" i="1"/>
  <c r="H358" i="1"/>
  <c r="G358" i="1"/>
  <c r="F68" i="5"/>
  <c r="H21" i="3"/>
  <c r="C1046" i="1"/>
  <c r="H453" i="1"/>
  <c r="G453" i="1"/>
  <c r="H1214" i="1"/>
  <c r="G1214" i="1"/>
  <c r="H1183" i="1"/>
  <c r="G1183" i="1"/>
  <c r="F420" i="4"/>
  <c r="D635" i="4"/>
  <c r="C414" i="1"/>
  <c r="G46" i="1"/>
  <c r="H46" i="1"/>
  <c r="F141" i="6"/>
  <c r="H28" i="3"/>
  <c r="C1435" i="1"/>
  <c r="H1408" i="1"/>
  <c r="G1408" i="1"/>
  <c r="G522" i="1"/>
  <c r="H1124" i="1"/>
  <c r="G1124" i="1"/>
  <c r="I21" i="3"/>
  <c r="D1046" i="1"/>
  <c r="E6" i="5"/>
  <c r="E412" i="4"/>
  <c r="E290" i="4"/>
  <c r="D286" i="1" s="1"/>
  <c r="I16" i="3"/>
  <c r="D2" i="1"/>
  <c r="F175" i="5"/>
  <c r="C1152" i="1"/>
  <c r="D1436" i="1"/>
  <c r="H1436" i="1" s="1"/>
  <c r="I29" i="3"/>
  <c r="H587" i="1"/>
  <c r="G587" i="1"/>
  <c r="H990" i="1"/>
  <c r="G990" i="1"/>
  <c r="B20" i="9"/>
  <c r="E19" i="9"/>
  <c r="H294" i="1"/>
  <c r="G294" i="1"/>
  <c r="H17" i="3"/>
  <c r="D289" i="4"/>
  <c r="F151" i="4"/>
  <c r="C147" i="1"/>
  <c r="E636" i="4"/>
  <c r="D630" i="1" s="1"/>
  <c r="D522" i="1"/>
  <c r="H522" i="1" s="1"/>
  <c r="H3" i="1"/>
  <c r="G3" i="1"/>
  <c r="H159" i="1"/>
  <c r="G159" i="1"/>
  <c r="H509" i="1"/>
  <c r="G509" i="1"/>
  <c r="H192" i="1"/>
  <c r="G192" i="1"/>
  <c r="G129" i="1"/>
  <c r="H129" i="1"/>
  <c r="G220" i="1"/>
  <c r="H220" i="1"/>
  <c r="G1329" i="1"/>
  <c r="H1329" i="1"/>
  <c r="H1153" i="1"/>
  <c r="G1153" i="1"/>
  <c r="G523" i="1"/>
  <c r="H523" i="1"/>
  <c r="G346" i="1"/>
  <c r="H346" i="1"/>
  <c r="G1437" i="1"/>
  <c r="H1437" i="1"/>
  <c r="F7" i="5"/>
  <c r="D6" i="5"/>
  <c r="H20" i="3"/>
  <c r="C985" i="1"/>
  <c r="H478" i="1"/>
  <c r="G478" i="1"/>
  <c r="G297" i="9"/>
  <c r="E297" i="9" s="1"/>
  <c r="D407" i="4"/>
  <c r="F298" i="4"/>
  <c r="C293" i="1"/>
  <c r="H415" i="1"/>
  <c r="G415" i="1"/>
  <c r="E293" i="9"/>
  <c r="D636" i="4"/>
  <c r="G1517" i="1"/>
  <c r="H1517" i="1"/>
  <c r="H11" i="3"/>
  <c r="F350" i="4"/>
  <c r="D408" i="4"/>
  <c r="C345" i="1"/>
  <c r="E635" i="4"/>
  <c r="D629" i="1" s="1"/>
  <c r="D414" i="1"/>
  <c r="H1112" i="1"/>
  <c r="G1112" i="1"/>
  <c r="E291" i="4"/>
  <c r="D287" i="1" s="1"/>
  <c r="E413" i="4"/>
  <c r="D285" i="1"/>
  <c r="H9" i="3"/>
  <c r="H1299" i="1"/>
  <c r="G1299" i="1"/>
  <c r="G299" i="9"/>
  <c r="E299" i="9" s="1"/>
  <c r="H574" i="1"/>
  <c r="G574" i="1"/>
  <c r="E298" i="9" l="1"/>
  <c r="B299" i="9"/>
  <c r="F408" i="4"/>
  <c r="C403" i="1"/>
  <c r="B297" i="9"/>
  <c r="E296" i="9"/>
  <c r="I10" i="3" s="1"/>
  <c r="H1435" i="1"/>
  <c r="G1435" i="1"/>
  <c r="G1046" i="1"/>
  <c r="H1046" i="1"/>
  <c r="D639" i="4"/>
  <c r="F412" i="4"/>
  <c r="C407" i="1"/>
  <c r="E640" i="4"/>
  <c r="E415" i="4"/>
  <c r="D410" i="1" s="1"/>
  <c r="D408" i="1"/>
  <c r="F636" i="4"/>
  <c r="C630" i="1"/>
  <c r="G293" i="1"/>
  <c r="H293" i="1"/>
  <c r="G282" i="9"/>
  <c r="E282" i="9" s="1"/>
  <c r="B282" i="9" s="1"/>
  <c r="G276" i="9"/>
  <c r="F6" i="5"/>
  <c r="C984" i="1"/>
  <c r="D413" i="4"/>
  <c r="D414" i="4" s="1"/>
  <c r="D291" i="4"/>
  <c r="F289" i="4"/>
  <c r="C285" i="1"/>
  <c r="G1152" i="1"/>
  <c r="H1152" i="1"/>
  <c r="G414" i="1"/>
  <c r="H414" i="1"/>
  <c r="G2" i="1"/>
  <c r="H2" i="1"/>
  <c r="D290" i="4"/>
  <c r="N3" i="9"/>
  <c r="I11" i="3"/>
  <c r="E639" i="4"/>
  <c r="E414" i="4"/>
  <c r="D409" i="1" s="1"/>
  <c r="D407" i="1"/>
  <c r="F635" i="4"/>
  <c r="C629" i="1"/>
  <c r="G1436" i="1"/>
  <c r="K3" i="9"/>
  <c r="I9" i="3"/>
  <c r="H345" i="1"/>
  <c r="G345" i="1"/>
  <c r="F407" i="4"/>
  <c r="C402" i="1"/>
  <c r="H985" i="1"/>
  <c r="G985" i="1"/>
  <c r="H147" i="1"/>
  <c r="G147" i="1"/>
  <c r="H276" i="9"/>
  <c r="D984" i="1"/>
  <c r="F291" i="4" l="1"/>
  <c r="C287" i="1"/>
  <c r="E276" i="9"/>
  <c r="G630" i="1"/>
  <c r="H630" i="1"/>
  <c r="E642" i="4"/>
  <c r="D634" i="1"/>
  <c r="F639" i="4"/>
  <c r="C633" i="1"/>
  <c r="E641" i="4"/>
  <c r="D633" i="1"/>
  <c r="D640" i="4"/>
  <c r="D641" i="4" s="1"/>
  <c r="D415" i="4"/>
  <c r="F413" i="4"/>
  <c r="C408" i="1"/>
  <c r="G629" i="1"/>
  <c r="H629" i="1"/>
  <c r="F414" i="4"/>
  <c r="C409" i="1"/>
  <c r="G403" i="1"/>
  <c r="H403" i="1"/>
  <c r="H402" i="1"/>
  <c r="G402" i="1"/>
  <c r="G407" i="1"/>
  <c r="H407" i="1"/>
  <c r="F290" i="4"/>
  <c r="C286" i="1"/>
  <c r="H285" i="1"/>
  <c r="G285" i="1"/>
  <c r="H8" i="3"/>
  <c r="H984" i="1"/>
  <c r="G984" i="1"/>
  <c r="M3" i="9" l="1"/>
  <c r="E645" i="4"/>
  <c r="D635" i="1"/>
  <c r="E275" i="9"/>
  <c r="I8" i="3" s="1"/>
  <c r="B276" i="9"/>
  <c r="H286" i="1"/>
  <c r="G286" i="1"/>
  <c r="H409" i="1"/>
  <c r="G409" i="1"/>
  <c r="H408" i="1"/>
  <c r="G408" i="1"/>
  <c r="F641" i="4"/>
  <c r="C635" i="1"/>
  <c r="F415" i="4"/>
  <c r="C410" i="1"/>
  <c r="H633" i="1"/>
  <c r="G633" i="1"/>
  <c r="E646" i="4"/>
  <c r="D636" i="1"/>
  <c r="G287" i="1"/>
  <c r="H287" i="1"/>
  <c r="D642" i="4"/>
  <c r="F640" i="4"/>
  <c r="C634" i="1"/>
  <c r="F642" i="4" l="1"/>
  <c r="D646" i="4"/>
  <c r="C636" i="1"/>
  <c r="I19" i="3"/>
  <c r="D640" i="1"/>
  <c r="H635" i="1"/>
  <c r="G635" i="1"/>
  <c r="H634" i="1"/>
  <c r="G634" i="1"/>
  <c r="I18" i="3"/>
  <c r="D639" i="1"/>
  <c r="H410" i="1"/>
  <c r="G410" i="1"/>
  <c r="D645" i="4"/>
  <c r="G636" i="1" l="1"/>
  <c r="H636" i="1"/>
  <c r="H7" i="3"/>
  <c r="F646" i="4"/>
  <c r="H19" i="3"/>
  <c r="C640" i="1"/>
  <c r="H18" i="3"/>
  <c r="F645" i="4"/>
  <c r="C639" i="1"/>
  <c r="J3" i="9" l="1"/>
  <c r="I7" i="3"/>
  <c r="H640" i="1"/>
  <c r="G640" i="1"/>
  <c r="H639" i="1"/>
  <c r="G639" i="1"/>
  <c r="M272" i="9" l="1"/>
  <c r="L272" i="9"/>
  <c r="G18" i="9"/>
  <c r="H16" i="9"/>
  <c r="H18" i="9"/>
  <c r="I6" i="9"/>
  <c r="J9" i="9"/>
  <c r="G16" i="9"/>
  <c r="E16" i="9" s="1"/>
  <c r="L15" i="9"/>
  <c r="I5" i="9"/>
  <c r="I12" i="9"/>
  <c r="J7" i="9"/>
  <c r="K13" i="9"/>
  <c r="I7" i="9"/>
  <c r="K12" i="9"/>
  <c r="J12" i="9"/>
  <c r="I13" i="9"/>
  <c r="J11" i="9"/>
  <c r="K6" i="9"/>
  <c r="I11" i="9"/>
  <c r="J6" i="9"/>
  <c r="J5" i="9"/>
  <c r="I9" i="9"/>
  <c r="K11" i="9"/>
  <c r="M15" i="9"/>
  <c r="G17" i="9"/>
  <c r="J8" i="9"/>
  <c r="H17" i="9"/>
  <c r="L16" i="9"/>
  <c r="G15" i="9"/>
  <c r="K10" i="9"/>
  <c r="J10" i="9"/>
  <c r="K5" i="9"/>
  <c r="K8" i="9"/>
  <c r="K7" i="9"/>
  <c r="I17" i="9"/>
  <c r="M16" i="9"/>
  <c r="H15" i="9"/>
  <c r="J17" i="9"/>
  <c r="I8" i="9"/>
  <c r="K9" i="9"/>
  <c r="J13" i="9"/>
  <c r="F272" i="9" l="1"/>
  <c r="E8" i="9"/>
  <c r="B8" i="9" s="1"/>
  <c r="E10" i="9"/>
  <c r="B10" i="9" s="1"/>
  <c r="E9" i="9"/>
  <c r="B9" i="9" s="1"/>
  <c r="E12" i="9"/>
  <c r="B12" i="9" s="1"/>
  <c r="E18" i="9"/>
  <c r="B18" i="9" s="1"/>
  <c r="E11" i="9"/>
  <c r="B11" i="9" s="1"/>
  <c r="E15" i="9"/>
  <c r="E17" i="9"/>
  <c r="B17" i="9" s="1"/>
  <c r="E7" i="9"/>
  <c r="B7" i="9" s="1"/>
  <c r="E5" i="9"/>
  <c r="E6" i="9"/>
  <c r="B6" i="9" s="1"/>
  <c r="B272" i="9"/>
  <c r="F19" i="9"/>
  <c r="F16" i="9"/>
  <c r="B16" i="9" s="1"/>
  <c r="E13" i="9"/>
  <c r="B13" i="9" s="1"/>
  <c r="F15" i="9"/>
  <c r="F14" i="9" l="1"/>
  <c r="F3" i="9" s="1"/>
  <c r="E14" i="9"/>
  <c r="B15"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<sst xmlns="http://schemas.openxmlformats.org/spreadsheetml/2006/main" count="4313" uniqueCount="3394">
  <si>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</si>
  <si>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</si>
  <si>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</si>
  <si>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</si>
  <si>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</si>
  <si>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</si>
  <si>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</si>
  <si>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</si>
  <si>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</si>
  <si>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</si>
  <si>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</si>
  <si>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</si>
  <si>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</si>
  <si>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</si>
  <si>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</si>
  <si>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</si>
  <si>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</si>
  <si>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</si>
  <si>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</si>
  <si>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</si>
  <si>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</si>
  <si>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</si>
  <si>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</si>
  <si>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</si>
  <si>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</si>
  <si>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</si>
  <si>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</si>
  <si>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</si>
  <si>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</si>
  <si>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</si>
  <si>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</si>
  <si>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BAJKA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</si>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</sst>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27496255</v>
      </c>
      <c r="D2" s="6">
        <f>'PR-RAS'!E6</f>
        <v>27130185.780000001</v>
      </c>
      <c r="E2" s="6">
        <v>0</v>
      </c>
      <c r="F2" s="6">
        <v>0</v>
      </c>
      <c r="G2" s="7">
        <f t="shared" ref="G2:G264" si="0">(B2/1000)*(C2*1+D2*2)</f>
        <v>81756.626560000004</v>
      </c>
      <c r="H2" s="7">
        <f t="shared" ref="H2:H264" si="1">ABS(C2-ROUND(C2,0))+ABS(D2-ROUND(D2,0))</f>
        <v>0.2199999988079071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100000</v>
      </c>
      <c r="D46" s="1">
        <f>'PR-RAS'!E50</f>
        <v>364900</v>
      </c>
      <c r="E46" s="1">
        <v>0</v>
      </c>
      <c r="F46" s="1">
        <v>0</v>
      </c>
      <c r="G46" s="2">
        <f t="shared" si="0"/>
        <v>37341</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98200</v>
      </c>
      <c r="D64" s="1">
        <f>'PR-RAS'!E68</f>
        <v>364900</v>
      </c>
      <c r="E64" s="1">
        <v>0</v>
      </c>
      <c r="F64" s="1">
        <v>0</v>
      </c>
      <c r="G64" s="2">
        <f t="shared" si="0"/>
        <v>52164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98200</v>
      </c>
      <c r="D65" s="1">
        <f>'PR-RAS'!E69</f>
        <v>364900</v>
      </c>
      <c r="E65" s="1">
        <v>0</v>
      </c>
      <c r="F65" s="1">
        <v>0</v>
      </c>
      <c r="G65" s="2">
        <f t="shared" si="0"/>
        <v>52992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1800</v>
      </c>
      <c r="D73" s="1">
        <f>'PR-RAS'!E77</f>
        <v>0</v>
      </c>
      <c r="E73" s="1">
        <v>0</v>
      </c>
      <c r="F73" s="1">
        <v>0</v>
      </c>
      <c r="G73" s="2">
        <f t="shared" si="0"/>
        <v>129.6</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1800</v>
      </c>
      <c r="D76" s="1">
        <f>'PR-RAS'!E80</f>
        <v>0</v>
      </c>
      <c r="E76" s="1">
        <v>0</v>
      </c>
      <c r="F76" s="1">
        <v>0</v>
      </c>
      <c r="G76" s="2">
        <f t="shared" si="0"/>
        <v>135</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0.54</v>
      </c>
      <c r="E78" s="1">
        <v>0</v>
      </c>
      <c r="F78" s="1">
        <v>0</v>
      </c>
      <c r="G78" s="2">
        <f t="shared" si="0"/>
        <v>0.16016</v>
      </c>
      <c r="H78" s="2">
        <f t="shared" si="1"/>
        <v>0.45999999999999996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0.54</v>
      </c>
      <c r="E79" s="1">
        <v>0</v>
      </c>
      <c r="F79" s="1">
        <v>0</v>
      </c>
      <c r="G79" s="2">
        <f t="shared" si="0"/>
        <v>0.16224</v>
      </c>
      <c r="H79" s="2">
        <f t="shared" si="1"/>
        <v>0.45999999999999996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0.54</v>
      </c>
      <c r="E81" s="1">
        <v>0</v>
      </c>
      <c r="F81" s="1">
        <v>0</v>
      </c>
      <c r="G81" s="2">
        <f t="shared" si="0"/>
        <v>0.16640000000000002</v>
      </c>
      <c r="H81" s="2">
        <f t="shared" si="1"/>
        <v>0.45999999999999996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3406866</v>
      </c>
      <c r="D102" s="1">
        <f>'PR-RAS'!E106</f>
        <v>3632532.79</v>
      </c>
      <c r="E102" s="1">
        <v>0</v>
      </c>
      <c r="F102" s="1">
        <v>0</v>
      </c>
      <c r="G102" s="2">
        <f t="shared" si="0"/>
        <v>1077865.0895800001</v>
      </c>
      <c r="H102" s="2">
        <f t="shared" si="1"/>
        <v>0.2099999999627471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3406866</v>
      </c>
      <c r="D108" s="1">
        <f>'PR-RAS'!E112</f>
        <v>3632532.79</v>
      </c>
      <c r="E108" s="1">
        <v>0</v>
      </c>
      <c r="F108" s="1">
        <v>0</v>
      </c>
      <c r="G108" s="2">
        <f t="shared" si="0"/>
        <v>1141896.67906</v>
      </c>
      <c r="H108" s="2">
        <f t="shared" si="1"/>
        <v>0.2099999999627471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3406866</v>
      </c>
      <c r="D113" s="1">
        <f>'PR-RAS'!E117</f>
        <v>3632532.79</v>
      </c>
      <c r="E113" s="1">
        <v>0</v>
      </c>
      <c r="F113" s="1">
        <v>0</v>
      </c>
      <c r="G113" s="2">
        <f t="shared" si="0"/>
        <v>1195256.33696</v>
      </c>
      <c r="H113" s="2">
        <f t="shared" si="1"/>
        <v>0.2099999999627471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357505</v>
      </c>
      <c r="D120" s="1">
        <f>'PR-RAS'!E124</f>
        <v>560656.25</v>
      </c>
      <c r="E120" s="1">
        <v>0</v>
      </c>
      <c r="F120" s="1">
        <v>0</v>
      </c>
      <c r="G120" s="2">
        <f t="shared" si="0"/>
        <v>175979.2825</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355005</v>
      </c>
      <c r="D121" s="1">
        <f>'PR-RAS'!E125</f>
        <v>555856.25</v>
      </c>
      <c r="E121" s="1">
        <v>0</v>
      </c>
      <c r="F121" s="1">
        <v>0</v>
      </c>
      <c r="G121" s="2">
        <f t="shared" si="0"/>
        <v>176006.1</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355005</v>
      </c>
      <c r="D123" s="1">
        <f>'PR-RAS'!E127</f>
        <v>555856.25</v>
      </c>
      <c r="E123" s="1">
        <v>0</v>
      </c>
      <c r="F123" s="1">
        <v>0</v>
      </c>
      <c r="G123" s="2">
        <f t="shared" si="0"/>
        <v>178939.535</v>
      </c>
      <c r="H123" s="2">
        <f t="shared" si="1"/>
        <v>0.25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2500</v>
      </c>
      <c r="D124" s="1">
        <f>'PR-RAS'!E128</f>
        <v>4800</v>
      </c>
      <c r="E124" s="1">
        <v>0</v>
      </c>
      <c r="F124" s="1">
        <v>0</v>
      </c>
      <c r="G124" s="2">
        <f t="shared" si="0"/>
        <v>1488.3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2500</v>
      </c>
      <c r="D125" s="1">
        <f>'PR-RAS'!E129</f>
        <v>2500</v>
      </c>
      <c r="E125" s="1">
        <v>0</v>
      </c>
      <c r="F125" s="1">
        <v>0</v>
      </c>
      <c r="G125" s="2">
        <f t="shared" si="0"/>
        <v>930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2300</v>
      </c>
      <c r="E126" s="1">
        <v>0</v>
      </c>
      <c r="F126" s="1">
        <v>0</v>
      </c>
      <c r="G126" s="2">
        <f t="shared" si="0"/>
        <v>575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23625937</v>
      </c>
      <c r="D129" s="1">
        <f>'PR-RAS'!E133</f>
        <v>22572096.200000003</v>
      </c>
      <c r="E129" s="1">
        <v>0</v>
      </c>
      <c r="F129" s="1">
        <v>0</v>
      </c>
      <c r="G129" s="2">
        <f t="shared" si="0"/>
        <v>8802576.5632000007</v>
      </c>
      <c r="H129" s="2">
        <f t="shared" si="1"/>
        <v>0.20000000298023224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23625937</v>
      </c>
      <c r="D130" s="1">
        <f>'PR-RAS'!E134</f>
        <v>22572096.200000003</v>
      </c>
      <c r="E130" s="1">
        <v>0</v>
      </c>
      <c r="F130" s="1">
        <v>0</v>
      </c>
      <c r="G130" s="2">
        <f t="shared" si="0"/>
        <v>8871346.6926000006</v>
      </c>
      <c r="H130" s="2">
        <f t="shared" si="1"/>
        <v>0.20000000298023224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23469970</v>
      </c>
      <c r="D131" s="1">
        <f>'PR-RAS'!E135</f>
        <v>22402002.940000001</v>
      </c>
      <c r="E131" s="1">
        <v>0</v>
      </c>
      <c r="F131" s="1">
        <v>0</v>
      </c>
      <c r="G131" s="2">
        <f t="shared" si="0"/>
        <v>8875616.8643999994</v>
      </c>
      <c r="H131" s="2">
        <f t="shared" si="1"/>
        <v>5.9999998658895493E-2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155967</v>
      </c>
      <c r="D132" s="1">
        <f>'PR-RAS'!E136</f>
        <v>135692.5</v>
      </c>
      <c r="E132" s="1">
        <v>0</v>
      </c>
      <c r="F132" s="1">
        <v>0</v>
      </c>
      <c r="G132" s="2">
        <f t="shared" si="0"/>
        <v>55983.112000000001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34400.76</v>
      </c>
      <c r="E133" s="1">
        <v>0</v>
      </c>
      <c r="F133" s="1">
        <v>0</v>
      </c>
      <c r="G133" s="2">
        <f t="shared" si="0"/>
        <v>9081.8006400000013</v>
      </c>
      <c r="H133" s="2">
        <f t="shared" si="1"/>
        <v>0.23999999999796273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5946</v>
      </c>
      <c r="D135" s="1">
        <f>'PR-RAS'!E139</f>
        <v>0</v>
      </c>
      <c r="E135" s="1">
        <v>0</v>
      </c>
      <c r="F135" s="1">
        <v>0</v>
      </c>
      <c r="G135" s="2">
        <f t="shared" si="0"/>
        <v>796.76400000000001</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5946</v>
      </c>
      <c r="D146" s="1">
        <f>'PR-RAS'!E150</f>
        <v>0</v>
      </c>
      <c r="E146" s="1">
        <v>0</v>
      </c>
      <c r="F146" s="1">
        <v>0</v>
      </c>
      <c r="G146" s="2">
        <f t="shared" si="0"/>
        <v>862.17</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26412097</v>
      </c>
      <c r="D147" s="1">
        <f>'PR-RAS'!E151</f>
        <v>26807719.129999999</v>
      </c>
      <c r="E147" s="1">
        <v>0</v>
      </c>
      <c r="F147" s="1">
        <v>0</v>
      </c>
      <c r="G147" s="2">
        <f t="shared" si="0"/>
        <v>11684020.147959998</v>
      </c>
      <c r="H147" s="2">
        <f t="shared" si="1"/>
        <v>0.12999999895691872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21901977</v>
      </c>
      <c r="D148" s="1">
        <f>'PR-RAS'!E152</f>
        <v>21972898.859999999</v>
      </c>
      <c r="E148" s="1">
        <v>0</v>
      </c>
      <c r="F148" s="1">
        <v>0</v>
      </c>
      <c r="G148" s="2">
        <f t="shared" si="0"/>
        <v>9679622.8838399984</v>
      </c>
      <c r="H148" s="2">
        <f t="shared" si="1"/>
        <v>0.14000000059604645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18121549</v>
      </c>
      <c r="D149" s="1">
        <f>'PR-RAS'!E153</f>
        <v>18077768.710000001</v>
      </c>
      <c r="E149" s="1">
        <v>0</v>
      </c>
      <c r="F149" s="1">
        <v>0</v>
      </c>
      <c r="G149" s="2">
        <f t="shared" si="0"/>
        <v>8033008.7901600003</v>
      </c>
      <c r="H149" s="2">
        <f t="shared" si="1"/>
        <v>0.28999999910593033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18121549</v>
      </c>
      <c r="D150" s="1">
        <f>'PR-RAS'!E154</f>
        <v>18077768.710000001</v>
      </c>
      <c r="E150" s="1">
        <v>0</v>
      </c>
      <c r="F150" s="1">
        <v>0</v>
      </c>
      <c r="G150" s="2">
        <f t="shared" si="0"/>
        <v>8087285.8765799999</v>
      </c>
      <c r="H150" s="2">
        <f t="shared" si="1"/>
        <v>0.28999999910593033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837066</v>
      </c>
      <c r="D154" s="1">
        <f>'PR-RAS'!E158</f>
        <v>914979.29</v>
      </c>
      <c r="E154" s="1">
        <v>0</v>
      </c>
      <c r="F154" s="1">
        <v>0</v>
      </c>
      <c r="G154" s="2">
        <f t="shared" si="0"/>
        <v>408054.76074</v>
      </c>
      <c r="H154" s="2">
        <f t="shared" si="1"/>
        <v>0.2900000000372529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2943362</v>
      </c>
      <c r="D155" s="1">
        <f>'PR-RAS'!E159</f>
        <v>2980150.86</v>
      </c>
      <c r="E155" s="1">
        <v>0</v>
      </c>
      <c r="F155" s="1">
        <v>0</v>
      </c>
      <c r="G155" s="2">
        <f t="shared" si="0"/>
        <v>1371164.2128799998</v>
      </c>
      <c r="H155" s="2">
        <f t="shared" si="1"/>
        <v>0.14000000013038516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2943362</v>
      </c>
      <c r="D157" s="1">
        <f>'PR-RAS'!E161</f>
        <v>2980150.86</v>
      </c>
      <c r="E157" s="1">
        <v>0</v>
      </c>
      <c r="F157" s="1">
        <v>0</v>
      </c>
      <c r="G157" s="2">
        <f t="shared" si="0"/>
        <v>1388971.5403199999</v>
      </c>
      <c r="H157" s="2">
        <f t="shared" si="1"/>
        <v>0.14000000013038516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4491036</v>
      </c>
      <c r="D159" s="1">
        <f>'PR-RAS'!E163</f>
        <v>4819975.05</v>
      </c>
      <c r="E159" s="1">
        <v>0</v>
      </c>
      <c r="F159" s="1">
        <v>0</v>
      </c>
      <c r="G159" s="2">
        <f t="shared" si="0"/>
        <v>2232695.8037999999</v>
      </c>
      <c r="H159" s="2">
        <f t="shared" si="1"/>
        <v>4.9999999813735485E-2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560192</v>
      </c>
      <c r="D160" s="1">
        <f>'PR-RAS'!E164</f>
        <v>589695.15999999992</v>
      </c>
      <c r="E160" s="1">
        <v>0</v>
      </c>
      <c r="F160" s="1">
        <v>0</v>
      </c>
      <c r="G160" s="2">
        <f t="shared" si="0"/>
        <v>276593.58888</v>
      </c>
      <c r="H160" s="2">
        <f t="shared" si="1"/>
        <v>0.15999999991618097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4261</v>
      </c>
      <c r="E161" s="1">
        <v>0</v>
      </c>
      <c r="F161" s="1">
        <v>0</v>
      </c>
      <c r="G161" s="2">
        <f t="shared" si="0"/>
        <v>1363.52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546713</v>
      </c>
      <c r="D162" s="1">
        <f>'PR-RAS'!E166</f>
        <v>493937.22</v>
      </c>
      <c r="E162" s="1">
        <v>0</v>
      </c>
      <c r="F162" s="1">
        <v>0</v>
      </c>
      <c r="G162" s="2">
        <f t="shared" si="0"/>
        <v>247068.57783999998</v>
      </c>
      <c r="H162" s="2">
        <f t="shared" si="1"/>
        <v>0.21999999997206032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13479</v>
      </c>
      <c r="D163" s="1">
        <f>'PR-RAS'!E167</f>
        <v>91496.94</v>
      </c>
      <c r="E163" s="1">
        <v>0</v>
      </c>
      <c r="F163" s="1">
        <v>0</v>
      </c>
      <c r="G163" s="2">
        <f t="shared" si="0"/>
        <v>31828.60656</v>
      </c>
      <c r="H163" s="2">
        <f t="shared" si="1"/>
        <v>5.9999999997671694E-2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3133830</v>
      </c>
      <c r="D165" s="1">
        <f>'PR-RAS'!E169</f>
        <v>3504759.16</v>
      </c>
      <c r="E165" s="1">
        <v>0</v>
      </c>
      <c r="F165" s="1">
        <v>0</v>
      </c>
      <c r="G165" s="2">
        <f t="shared" si="0"/>
        <v>1663509.1244800002</v>
      </c>
      <c r="H165" s="2">
        <f t="shared" si="1"/>
        <v>0.16000000014901161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319598</v>
      </c>
      <c r="D166" s="1">
        <f>'PR-RAS'!E170</f>
        <v>427150.75</v>
      </c>
      <c r="E166" s="1">
        <v>0</v>
      </c>
      <c r="F166" s="1">
        <v>0</v>
      </c>
      <c r="G166" s="2">
        <f t="shared" si="0"/>
        <v>193693.41750000001</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1612505</v>
      </c>
      <c r="D167" s="1">
        <f>'PR-RAS'!E171</f>
        <v>1672687.37</v>
      </c>
      <c r="E167" s="1">
        <v>0</v>
      </c>
      <c r="F167" s="1">
        <v>0</v>
      </c>
      <c r="G167" s="2">
        <f t="shared" si="0"/>
        <v>823008.03684000007</v>
      </c>
      <c r="H167" s="2">
        <f t="shared" si="1"/>
        <v>0.37000000011175871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1031356</v>
      </c>
      <c r="D168" s="1">
        <f>'PR-RAS'!E172</f>
        <v>1199827.8999999999</v>
      </c>
      <c r="E168" s="1">
        <v>0</v>
      </c>
      <c r="F168" s="1">
        <v>0</v>
      </c>
      <c r="G168" s="2">
        <f t="shared" si="0"/>
        <v>572978.9706</v>
      </c>
      <c r="H168" s="2">
        <f t="shared" si="1"/>
        <v>0.10000000009313226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42556</v>
      </c>
      <c r="D169" s="1">
        <f>'PR-RAS'!E173</f>
        <v>52384.56</v>
      </c>
      <c r="E169" s="1">
        <v>0</v>
      </c>
      <c r="F169" s="1">
        <v>0</v>
      </c>
      <c r="G169" s="2">
        <f t="shared" si="0"/>
        <v>24750.620160000002</v>
      </c>
      <c r="H169" s="2">
        <f t="shared" si="1"/>
        <v>0.44000000000232831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106366</v>
      </c>
      <c r="D170" s="1">
        <f>'PR-RAS'!E174</f>
        <v>123435.93</v>
      </c>
      <c r="E170" s="1">
        <v>0</v>
      </c>
      <c r="F170" s="1">
        <v>0</v>
      </c>
      <c r="G170" s="2">
        <f t="shared" si="0"/>
        <v>59697.198340000003</v>
      </c>
      <c r="H170" s="2">
        <f t="shared" si="1"/>
        <v>7.0000000006984919E-2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21449</v>
      </c>
      <c r="D172" s="1">
        <f>'PR-RAS'!E176</f>
        <v>29272.65</v>
      </c>
      <c r="E172" s="1">
        <v>0</v>
      </c>
      <c r="F172" s="1">
        <v>0</v>
      </c>
      <c r="G172" s="2">
        <f t="shared" si="0"/>
        <v>13679.025300000001</v>
      </c>
      <c r="H172" s="2">
        <f t="shared" si="1"/>
        <v>0.34999999999854481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724224</v>
      </c>
      <c r="D173" s="1">
        <f>'PR-RAS'!E177</f>
        <v>643751.55999999994</v>
      </c>
      <c r="E173" s="1">
        <v>0</v>
      </c>
      <c r="F173" s="1">
        <v>0</v>
      </c>
      <c r="G173" s="2">
        <f t="shared" si="0"/>
        <v>346017.06463999994</v>
      </c>
      <c r="H173" s="2">
        <f t="shared" si="1"/>
        <v>0.44000000006053597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24329</v>
      </c>
      <c r="D174" s="1">
        <f>'PR-RAS'!E178</f>
        <v>39700.43</v>
      </c>
      <c r="E174" s="1">
        <v>0</v>
      </c>
      <c r="F174" s="1">
        <v>0</v>
      </c>
      <c r="G174" s="2">
        <f t="shared" si="0"/>
        <v>17945.265779999998</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260849</v>
      </c>
      <c r="D175" s="1">
        <f>'PR-RAS'!E179</f>
        <v>171411.24</v>
      </c>
      <c r="E175" s="1">
        <v>0</v>
      </c>
      <c r="F175" s="1">
        <v>0</v>
      </c>
      <c r="G175" s="2">
        <f t="shared" si="0"/>
        <v>105038.83751999999</v>
      </c>
      <c r="H175" s="2">
        <f t="shared" si="1"/>
        <v>0.23999999999068677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356278</v>
      </c>
      <c r="D177" s="1">
        <f>'PR-RAS'!E181</f>
        <v>336154.33</v>
      </c>
      <c r="E177" s="1">
        <v>0</v>
      </c>
      <c r="F177" s="1">
        <v>0</v>
      </c>
      <c r="G177" s="2">
        <f t="shared" si="0"/>
        <v>181031.25216</v>
      </c>
      <c r="H177" s="2">
        <f t="shared" si="1"/>
        <v>0.33000000001629815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7889</v>
      </c>
      <c r="D178" s="1">
        <f>'PR-RAS'!E182</f>
        <v>517.5</v>
      </c>
      <c r="E178" s="1">
        <v>0</v>
      </c>
      <c r="F178" s="1">
        <v>0</v>
      </c>
      <c r="G178" s="2">
        <f t="shared" si="0"/>
        <v>1579.548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61934</v>
      </c>
      <c r="D179" s="1">
        <f>'PR-RAS'!E183</f>
        <v>60968.25</v>
      </c>
      <c r="E179" s="1">
        <v>0</v>
      </c>
      <c r="F179" s="1">
        <v>0</v>
      </c>
      <c r="G179" s="2">
        <f t="shared" si="0"/>
        <v>32728.948999999997</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3529</v>
      </c>
      <c r="D180" s="1">
        <f>'PR-RAS'!E184</f>
        <v>15570.72</v>
      </c>
      <c r="E180" s="1">
        <v>0</v>
      </c>
      <c r="F180" s="1">
        <v>0</v>
      </c>
      <c r="G180" s="2">
        <f t="shared" si="0"/>
        <v>6206.0087599999997</v>
      </c>
      <c r="H180" s="2">
        <f t="shared" si="1"/>
        <v>0.28000000000065484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1575</v>
      </c>
      <c r="D181" s="1">
        <f>'PR-RAS'!E185</f>
        <v>550</v>
      </c>
      <c r="E181" s="1">
        <v>0</v>
      </c>
      <c r="F181" s="1">
        <v>0</v>
      </c>
      <c r="G181" s="2">
        <f t="shared" si="0"/>
        <v>481.5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7841</v>
      </c>
      <c r="D182" s="1">
        <f>'PR-RAS'!E186</f>
        <v>18879.09</v>
      </c>
      <c r="E182" s="1">
        <v>0</v>
      </c>
      <c r="F182" s="1">
        <v>0</v>
      </c>
      <c r="G182" s="2">
        <f t="shared" si="0"/>
        <v>8253.451579999999</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72790</v>
      </c>
      <c r="D184" s="1">
        <f>'PR-RAS'!E188</f>
        <v>81769.17</v>
      </c>
      <c r="E184" s="1">
        <v>0</v>
      </c>
      <c r="F184" s="1">
        <v>0</v>
      </c>
      <c r="G184" s="2">
        <f t="shared" si="0"/>
        <v>43248.086219999997</v>
      </c>
      <c r="H184" s="2">
        <f t="shared" si="1"/>
        <v>0.16999999999825377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34929</v>
      </c>
      <c r="D185" s="1">
        <f>'PR-RAS'!E189</f>
        <v>9479.5400000000009</v>
      </c>
      <c r="E185" s="1">
        <v>0</v>
      </c>
      <c r="F185" s="1">
        <v>0</v>
      </c>
      <c r="G185" s="2">
        <f t="shared" si="0"/>
        <v>9915.4067200000009</v>
      </c>
      <c r="H185" s="2">
        <f t="shared" si="1"/>
        <v>0.45999999999912689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6393</v>
      </c>
      <c r="D186" s="1">
        <f>'PR-RAS'!E190</f>
        <v>8265.7199999999993</v>
      </c>
      <c r="E186" s="1">
        <v>0</v>
      </c>
      <c r="F186" s="1">
        <v>0</v>
      </c>
      <c r="G186" s="2">
        <f t="shared" si="0"/>
        <v>4241.0213999999996</v>
      </c>
      <c r="H186" s="2">
        <f t="shared" si="1"/>
        <v>0.28000000000065484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1665.72</v>
      </c>
      <c r="E187" s="1">
        <v>0</v>
      </c>
      <c r="F187" s="1">
        <v>0</v>
      </c>
      <c r="G187" s="2">
        <f t="shared" si="0"/>
        <v>619.64783999999997</v>
      </c>
      <c r="H187" s="2">
        <f t="shared" si="1"/>
        <v>0.27999999999997272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30050</v>
      </c>
      <c r="D189" s="1">
        <f>'PR-RAS'!E193</f>
        <v>36300</v>
      </c>
      <c r="E189" s="1">
        <v>0</v>
      </c>
      <c r="F189" s="1">
        <v>0</v>
      </c>
      <c r="G189" s="2">
        <f t="shared" si="0"/>
        <v>19298.2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1418</v>
      </c>
      <c r="D191" s="1">
        <f>'PR-RAS'!E195</f>
        <v>26058.19</v>
      </c>
      <c r="E191" s="1">
        <v>0</v>
      </c>
      <c r="F191" s="1">
        <v>0</v>
      </c>
      <c r="G191" s="2">
        <f t="shared" si="0"/>
        <v>10171.5322</v>
      </c>
      <c r="H191" s="2">
        <f t="shared" si="1"/>
        <v>0.18999999999869033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19084</v>
      </c>
      <c r="D192" s="1">
        <f>'PR-RAS'!E196</f>
        <v>14845.220000000001</v>
      </c>
      <c r="E192" s="1">
        <v>0</v>
      </c>
      <c r="F192" s="1">
        <v>0</v>
      </c>
      <c r="G192" s="2">
        <f t="shared" si="0"/>
        <v>9315.9180400000005</v>
      </c>
      <c r="H192" s="2">
        <f t="shared" si="1"/>
        <v>0.22000000000116415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1438</v>
      </c>
      <c r="D198" s="1">
        <f>'PR-RAS'!E202</f>
        <v>232.29</v>
      </c>
      <c r="E198" s="1">
        <v>0</v>
      </c>
      <c r="F198" s="1">
        <v>0</v>
      </c>
      <c r="G198" s="2">
        <f t="shared" si="0"/>
        <v>374.80826000000002</v>
      </c>
      <c r="H198" s="2">
        <f t="shared" si="1"/>
        <v>0.28999999999999204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1438</v>
      </c>
      <c r="D201" s="1">
        <f>'PR-RAS'!E205</f>
        <v>232.29</v>
      </c>
      <c r="E201" s="1">
        <v>0</v>
      </c>
      <c r="F201" s="1">
        <v>0</v>
      </c>
      <c r="G201" s="2">
        <f t="shared" si="0"/>
        <v>380.51600000000002</v>
      </c>
      <c r="H201" s="2">
        <f t="shared" si="1"/>
        <v>0.28999999999999204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17646</v>
      </c>
      <c r="D206" s="1">
        <f>'PR-RAS'!E210</f>
        <v>14612.93</v>
      </c>
      <c r="E206" s="1">
        <v>0</v>
      </c>
      <c r="F206" s="1">
        <v>0</v>
      </c>
      <c r="G206" s="2">
        <f t="shared" si="0"/>
        <v>9608.7312999999995</v>
      </c>
      <c r="H206" s="2">
        <f t="shared" si="1"/>
        <v>6.9999999999708962E-2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6870</v>
      </c>
      <c r="D207" s="1">
        <f>'PR-RAS'!E211</f>
        <v>8474.2800000000007</v>
      </c>
      <c r="E207" s="1">
        <v>0</v>
      </c>
      <c r="F207" s="1">
        <v>0</v>
      </c>
      <c r="G207" s="2">
        <f t="shared" si="0"/>
        <v>4906.6233599999996</v>
      </c>
      <c r="H207" s="2">
        <f t="shared" si="1"/>
        <v>0.28000000000065484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10776</v>
      </c>
      <c r="D209" s="1">
        <f>'PR-RAS'!E213</f>
        <v>6138.65</v>
      </c>
      <c r="E209" s="1">
        <v>0</v>
      </c>
      <c r="F209" s="1">
        <v>0</v>
      </c>
      <c r="G209" s="2">
        <f t="shared" si="0"/>
        <v>4795.0863999999992</v>
      </c>
      <c r="H209" s="2">
        <f t="shared" si="1"/>
        <v>0.3500000000003638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26412097</v>
      </c>
      <c r="D285" s="1">
        <f>'PR-RAS'!E289</f>
        <v>26807719.129999999</v>
      </c>
      <c r="E285" s="1">
        <v>0</v>
      </c>
      <c r="F285" s="1">
        <v>0</v>
      </c>
      <c r="G285" s="2">
        <f t="shared" si="8"/>
        <v>22727820.013839994</v>
      </c>
      <c r="H285" s="2">
        <f t="shared" si="9"/>
        <v>0.12999999895691872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1084158</v>
      </c>
      <c r="D286" s="1">
        <f>'PR-RAS'!E290</f>
        <v>322466.65000000224</v>
      </c>
      <c r="E286" s="1">
        <v>0</v>
      </c>
      <c r="F286" s="1">
        <v>0</v>
      </c>
      <c r="G286" s="2">
        <f t="shared" si="8"/>
        <v>492791.02050000121</v>
      </c>
      <c r="H286" s="2">
        <f t="shared" si="9"/>
        <v>0.34999999776482582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2932160</v>
      </c>
      <c r="D289" s="1">
        <f>'PR-RAS'!E293</f>
        <v>2004221.59</v>
      </c>
      <c r="E289" s="1">
        <v>0</v>
      </c>
      <c r="F289" s="1">
        <v>0</v>
      </c>
      <c r="G289" s="2">
        <f t="shared" si="8"/>
        <v>1998893.7158399997</v>
      </c>
      <c r="H289" s="2">
        <f t="shared" si="9"/>
        <v>0.40999999991618097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103103</v>
      </c>
      <c r="D290" s="1">
        <f>'PR-RAS'!E294</f>
        <v>305971.74</v>
      </c>
      <c r="E290" s="1">
        <v>0</v>
      </c>
      <c r="F290" s="1">
        <v>0</v>
      </c>
      <c r="G290" s="2">
        <f t="shared" si="8"/>
        <v>206648.43271999998</v>
      </c>
      <c r="H290" s="2">
        <f t="shared" si="9"/>
        <v>0.26000000000931323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68133</v>
      </c>
      <c r="D291" s="1">
        <f>'PR-RAS'!E295</f>
        <v>81697.5</v>
      </c>
      <c r="E291" s="1">
        <v>0</v>
      </c>
      <c r="F291" s="1">
        <v>0</v>
      </c>
      <c r="G291" s="2">
        <f t="shared" si="8"/>
        <v>67143.12</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1000</v>
      </c>
      <c r="D293" s="1">
        <f>'PR-RAS'!E298</f>
        <v>0</v>
      </c>
      <c r="E293" s="1">
        <v>0</v>
      </c>
      <c r="F293" s="1">
        <v>0</v>
      </c>
      <c r="G293" s="2">
        <f t="shared" si="8"/>
        <v>292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1000</v>
      </c>
      <c r="D306" s="1">
        <f>'PR-RAS'!E311</f>
        <v>0</v>
      </c>
      <c r="E306" s="1">
        <v>0</v>
      </c>
      <c r="F306" s="1">
        <v>0</v>
      </c>
      <c r="G306" s="2">
        <f t="shared" si="8"/>
        <v>305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1000</v>
      </c>
      <c r="D321" s="1">
        <f>'PR-RAS'!E326</f>
        <v>0</v>
      </c>
      <c r="E321" s="1">
        <v>0</v>
      </c>
      <c r="F321" s="1">
        <v>0</v>
      </c>
      <c r="G321" s="2">
        <f t="shared" si="8"/>
        <v>320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1000</v>
      </c>
      <c r="D322" s="1">
        <f>'PR-RAS'!E327</f>
        <v>0</v>
      </c>
      <c r="E322" s="1">
        <v>0</v>
      </c>
      <c r="F322" s="1">
        <v>0</v>
      </c>
      <c r="G322" s="2">
        <f t="shared" si="8"/>
        <v>321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175057</v>
      </c>
      <c r="D345" s="1">
        <f>'PR-RAS'!E350</f>
        <v>180331.28</v>
      </c>
      <c r="E345" s="1">
        <v>0</v>
      </c>
      <c r="F345" s="1">
        <v>0</v>
      </c>
      <c r="G345" s="2">
        <f t="shared" si="8"/>
        <v>184287.52864</v>
      </c>
      <c r="H345" s="2">
        <f t="shared" si="9"/>
        <v>0.27999999999883585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175057</v>
      </c>
      <c r="D358" s="1">
        <f>'PR-RAS'!E363</f>
        <v>180331.28</v>
      </c>
      <c r="E358" s="1">
        <v>0</v>
      </c>
      <c r="F358" s="1">
        <v>0</v>
      </c>
      <c r="G358" s="2">
        <f t="shared" si="8"/>
        <v>191251.88292</v>
      </c>
      <c r="H358" s="2">
        <f t="shared" si="9"/>
        <v>0.27999999999883585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36820</v>
      </c>
      <c r="D364" s="1">
        <f>'PR-RAS'!E369</f>
        <v>180331.28</v>
      </c>
      <c r="E364" s="1">
        <v>0</v>
      </c>
      <c r="F364" s="1">
        <v>0</v>
      </c>
      <c r="G364" s="2">
        <f t="shared" si="8"/>
        <v>144286.16928</v>
      </c>
      <c r="H364" s="2">
        <f t="shared" si="9"/>
        <v>0.27999999999883585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24320</v>
      </c>
      <c r="D365" s="1">
        <f>'PR-RAS'!E370</f>
        <v>12981.98</v>
      </c>
      <c r="E365" s="1">
        <v>0</v>
      </c>
      <c r="F365" s="1">
        <v>0</v>
      </c>
      <c r="G365" s="2">
        <f t="shared" si="8"/>
        <v>18303.361440000001</v>
      </c>
      <c r="H365" s="2">
        <f t="shared" si="9"/>
        <v>2.0000000000436557E-2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24985.5</v>
      </c>
      <c r="E367" s="1">
        <v>0</v>
      </c>
      <c r="F367" s="1">
        <v>0</v>
      </c>
      <c r="G367" s="2">
        <f t="shared" si="8"/>
        <v>18289.385999999999</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34321</v>
      </c>
      <c r="E370" s="1">
        <v>0</v>
      </c>
      <c r="F370" s="1">
        <v>0</v>
      </c>
      <c r="G370" s="2">
        <f t="shared" si="8"/>
        <v>25328.898000000001</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12500</v>
      </c>
      <c r="D371" s="1">
        <f>'PR-RAS'!E376</f>
        <v>108042.8</v>
      </c>
      <c r="E371" s="1">
        <v>0</v>
      </c>
      <c r="F371" s="1">
        <v>0</v>
      </c>
      <c r="G371" s="2">
        <f t="shared" si="8"/>
        <v>84576.672000000006</v>
      </c>
      <c r="H371" s="2">
        <f t="shared" si="9"/>
        <v>0.19999999999708962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138237</v>
      </c>
      <c r="D373" s="1">
        <f>'PR-RAS'!E378</f>
        <v>0</v>
      </c>
      <c r="E373" s="1">
        <v>0</v>
      </c>
      <c r="F373" s="1">
        <v>0</v>
      </c>
      <c r="G373" s="2">
        <f t="shared" si="8"/>
        <v>51424.163999999997</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138237</v>
      </c>
      <c r="D374" s="1">
        <f>'PR-RAS'!E379</f>
        <v>0</v>
      </c>
      <c r="E374" s="1">
        <v>0</v>
      </c>
      <c r="F374" s="1">
        <v>0</v>
      </c>
      <c r="G374" s="2">
        <f t="shared" si="8"/>
        <v>51562.400999999998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174057</v>
      </c>
      <c r="D403" s="1">
        <f>'PR-RAS'!E408</f>
        <v>180331.28</v>
      </c>
      <c r="E403" s="1">
        <v>0</v>
      </c>
      <c r="F403" s="1">
        <v>0</v>
      </c>
      <c r="G403" s="2">
        <f t="shared" si="8"/>
        <v>214957.26312000005</v>
      </c>
      <c r="H403" s="2">
        <f t="shared" si="9"/>
        <v>0.27999999999883585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97435</v>
      </c>
      <c r="D405" s="1">
        <f>'PR-RAS'!E410</f>
        <v>137237.01</v>
      </c>
      <c r="E405" s="1">
        <v>0</v>
      </c>
      <c r="F405" s="1">
        <v>0</v>
      </c>
      <c r="G405" s="2">
        <f t="shared" si="8"/>
        <v>150251.24408</v>
      </c>
      <c r="H405" s="2">
        <f t="shared" si="9"/>
        <v>1.0000000009313226E-2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27497255</v>
      </c>
      <c r="D407" s="1">
        <f>'PR-RAS'!E412</f>
        <v>27130185.780000001</v>
      </c>
      <c r="E407" s="1">
        <v>0</v>
      </c>
      <c r="F407" s="1">
        <v>0</v>
      </c>
      <c r="G407" s="2">
        <f t="shared" si="8"/>
        <v>33193596.383360002</v>
      </c>
      <c r="H407" s="2">
        <f t="shared" si="9"/>
        <v>0.2199999988079071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26587154</v>
      </c>
      <c r="D408" s="1">
        <f>'PR-RAS'!E413</f>
        <v>26988050.41</v>
      </c>
      <c r="E408" s="1">
        <v>0</v>
      </c>
      <c r="F408" s="1">
        <v>0</v>
      </c>
      <c r="G408" s="2">
        <f t="shared" si="8"/>
        <v>32789244.711739995</v>
      </c>
      <c r="H408" s="2">
        <f t="shared" si="9"/>
        <v>0.41000000014901161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910101</v>
      </c>
      <c r="D409" s="1">
        <f>'PR-RAS'!E414</f>
        <v>142135.37000000104</v>
      </c>
      <c r="E409" s="1">
        <v>0</v>
      </c>
      <c r="F409" s="1">
        <v>0</v>
      </c>
      <c r="G409" s="2">
        <f t="shared" si="8"/>
        <v>487303.66992000083</v>
      </c>
      <c r="H409" s="2">
        <f t="shared" si="9"/>
        <v>0.37000000104308128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3029595</v>
      </c>
      <c r="D412" s="1">
        <f>'PR-RAS'!E417</f>
        <v>2141458.6</v>
      </c>
      <c r="E412" s="1">
        <v>0</v>
      </c>
      <c r="F412" s="1">
        <v>0</v>
      </c>
      <c r="G412" s="2">
        <f t="shared" si="8"/>
        <v>3005442.5142000001</v>
      </c>
      <c r="H412" s="2">
        <f t="shared" si="9"/>
        <v>0.39999999990686774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103103</v>
      </c>
      <c r="D413" s="1">
        <f>'PR-RAS'!E418</f>
        <v>305971.74</v>
      </c>
      <c r="E413" s="1">
        <v>0</v>
      </c>
      <c r="F413" s="1">
        <v>0</v>
      </c>
      <c r="G413" s="2">
        <f t="shared" si="8"/>
        <v>294599.14976</v>
      </c>
      <c r="H413" s="2">
        <f t="shared" si="9"/>
        <v>0.26000000000931323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22202</v>
      </c>
      <c r="D522" s="1">
        <f>'PR-RAS'!E528</f>
        <v>12811.35</v>
      </c>
      <c r="E522" s="1">
        <v>0</v>
      </c>
      <c r="F522" s="1">
        <v>0</v>
      </c>
      <c r="G522" s="2">
        <f t="shared" ref="G522:G809" si="10">(B522/1000)*(C522*1+D522*2)</f>
        <v>24916.668699999998</v>
      </c>
      <c r="H522" s="2">
        <f t="shared" ref="H522:H809" si="11">ABS(C522-ROUND(C522,0))+ABS(D522-ROUND(D522,0))</f>
        <v>0.3500000000003638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22202</v>
      </c>
      <c r="D587" s="1">
        <f>'PR-RAS'!E593</f>
        <v>12811.35</v>
      </c>
      <c r="E587" s="1">
        <v>0</v>
      </c>
      <c r="F587" s="1">
        <v>0</v>
      </c>
      <c r="G587" s="2">
        <f t="shared" si="10"/>
        <v>28025.274199999996</v>
      </c>
      <c r="H587" s="2">
        <f t="shared" si="11"/>
        <v>0.3500000000003638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22202</v>
      </c>
      <c r="D599" s="1">
        <f>'PR-RAS'!E605</f>
        <v>12811.35</v>
      </c>
      <c r="E599" s="1">
        <v>0</v>
      </c>
      <c r="F599" s="1">
        <v>0</v>
      </c>
      <c r="G599" s="2">
        <f t="shared" si="10"/>
        <v>28599.170599999998</v>
      </c>
      <c r="H599" s="2">
        <f t="shared" si="11"/>
        <v>0.3500000000003638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22202</v>
      </c>
      <c r="D600" s="1">
        <f>'PR-RAS'!E606</f>
        <v>12811.35</v>
      </c>
      <c r="E600" s="1">
        <v>0</v>
      </c>
      <c r="F600" s="1">
        <v>0</v>
      </c>
      <c r="G600" s="2">
        <f t="shared" si="10"/>
        <v>28646.995299999999</v>
      </c>
      <c r="H600" s="2">
        <f t="shared" si="11"/>
        <v>0.3500000000003638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22202</v>
      </c>
      <c r="D630" s="1">
        <f>'PR-RAS'!E636</f>
        <v>12811.35</v>
      </c>
      <c r="E630" s="1">
        <v>0</v>
      </c>
      <c r="F630" s="1">
        <v>0</v>
      </c>
      <c r="G630" s="2">
        <f t="shared" si="10"/>
        <v>30081.736299999997</v>
      </c>
      <c r="H630" s="2">
        <f t="shared" si="11"/>
        <v>0.3500000000003638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20964</v>
      </c>
      <c r="D632" s="1">
        <f>'PR-RAS'!E638</f>
        <v>21201.89</v>
      </c>
      <c r="E632" s="1">
        <v>0</v>
      </c>
      <c r="F632" s="1">
        <v>0</v>
      </c>
      <c r="G632" s="2">
        <f t="shared" si="10"/>
        <v>39985.069179999999</v>
      </c>
      <c r="H632" s="2">
        <f t="shared" si="11"/>
        <v>0.11000000000058208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27497255</v>
      </c>
      <c r="D633" s="1">
        <f>'PR-RAS'!E639</f>
        <v>27130185.780000001</v>
      </c>
      <c r="E633" s="1">
        <v>0</v>
      </c>
      <c r="F633" s="1">
        <v>0</v>
      </c>
      <c r="G633" s="2">
        <f t="shared" si="10"/>
        <v>51670819.985920005</v>
      </c>
      <c r="H633" s="2">
        <f t="shared" si="11"/>
        <v>0.2199999988079071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26609356</v>
      </c>
      <c r="D634" s="1">
        <f>'PR-RAS'!E640</f>
        <v>27000861.760000002</v>
      </c>
      <c r="E634" s="1">
        <v>0</v>
      </c>
      <c r="F634" s="1">
        <v>0</v>
      </c>
      <c r="G634" s="2">
        <f t="shared" si="10"/>
        <v>51026813.336160004</v>
      </c>
      <c r="H634" s="2">
        <f t="shared" si="11"/>
        <v>0.23999999836087227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887899</v>
      </c>
      <c r="D635" s="1">
        <f>'PR-RAS'!E641</f>
        <v>129324.01999999955</v>
      </c>
      <c r="E635" s="1">
        <v>0</v>
      </c>
      <c r="F635" s="1">
        <v>0</v>
      </c>
      <c r="G635" s="2">
        <f t="shared" si="10"/>
        <v>726910.82335999946</v>
      </c>
      <c r="H635" s="2">
        <f t="shared" si="11"/>
        <v>1.9999999552965164E-2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3050559</v>
      </c>
      <c r="D638" s="1">
        <f>'PR-RAS'!E644</f>
        <v>2162660.4900000002</v>
      </c>
      <c r="E638" s="1">
        <v>0</v>
      </c>
      <c r="F638" s="1">
        <v>0</v>
      </c>
      <c r="G638" s="2">
        <f t="shared" si="10"/>
        <v>4698435.5472600004</v>
      </c>
      <c r="H638" s="2">
        <f t="shared" si="11"/>
        <v>0.49000000022351742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2162660</v>
      </c>
      <c r="D640" s="1">
        <f>'PR-RAS'!E646</f>
        <v>2033336.4700000007</v>
      </c>
      <c r="E640" s="1">
        <v>0</v>
      </c>
      <c r="F640" s="1">
        <v>0</v>
      </c>
      <c r="G640" s="2">
        <f t="shared" si="10"/>
        <v>3980543.748660001</v>
      </c>
      <c r="H640" s="2">
        <f t="shared" si="11"/>
        <v>0.47000000067055225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11657</v>
      </c>
      <c r="D642" s="1">
        <f>'PR-RAS'!E649</f>
        <v>421618.88</v>
      </c>
      <c r="E642" s="1">
        <v>0</v>
      </c>
      <c r="F642" s="1">
        <v>0</v>
      </c>
      <c r="G642" s="2">
        <f t="shared" si="10"/>
        <v>547987.54116000002</v>
      </c>
      <c r="H642" s="2">
        <f t="shared" si="11"/>
        <v>0.11999999999534339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27379750</v>
      </c>
      <c r="D643" s="1">
        <f>'PR-RAS'!E650</f>
        <v>28456228.079999998</v>
      </c>
      <c r="E643" s="1">
        <v>0</v>
      </c>
      <c r="F643" s="1">
        <v>0</v>
      </c>
      <c r="G643" s="2">
        <f t="shared" si="10"/>
        <v>54115596.354719996</v>
      </c>
      <c r="H643" s="2">
        <f t="shared" si="11"/>
        <v>7.9999998211860657E-2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26969788</v>
      </c>
      <c r="D644" s="1">
        <f>'PR-RAS'!E651</f>
        <v>28680640.530000001</v>
      </c>
      <c r="E644" s="1">
        <v>0</v>
      </c>
      <c r="F644" s="1">
        <v>0</v>
      </c>
      <c r="G644" s="2">
        <f t="shared" si="10"/>
        <v>54224877.405580007</v>
      </c>
      <c r="H644" s="2">
        <f t="shared" si="11"/>
        <v>0.4699999988079071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421619</v>
      </c>
      <c r="D645" s="1">
        <f>'PR-RAS'!E652</f>
        <v>197206.42999999598</v>
      </c>
      <c r="E645" s="1">
        <v>0</v>
      </c>
      <c r="F645" s="1">
        <v>0</v>
      </c>
      <c r="G645" s="2">
        <f t="shared" si="10"/>
        <v>525524.51783999486</v>
      </c>
      <c r="H645" s="2">
        <f t="shared" si="11"/>
        <v>0.42999999597668648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181</v>
      </c>
      <c r="D647" s="1">
        <f>'PR-RAS'!E654</f>
        <v>178</v>
      </c>
      <c r="E647" s="1">
        <v>0</v>
      </c>
      <c r="F647" s="1">
        <v>0</v>
      </c>
      <c r="G647" s="2">
        <f t="shared" si="10"/>
        <v>346.90199999999999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159</v>
      </c>
      <c r="D649" s="1">
        <f>'PR-RAS'!E656</f>
        <v>153</v>
      </c>
      <c r="E649" s="1">
        <v>0</v>
      </c>
      <c r="F649" s="1">
        <v>0</v>
      </c>
      <c r="G649" s="2">
        <f t="shared" si="10"/>
        <v>301.32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98200</v>
      </c>
      <c r="D669" s="1">
        <f>'PR-RAS'!E676</f>
        <v>364900</v>
      </c>
      <c r="E669" s="1">
        <v>0</v>
      </c>
      <c r="F669" s="1">
        <v>0</v>
      </c>
      <c r="G669" s="2">
        <f t="shared" si="10"/>
        <v>553104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3315759</v>
      </c>
      <c r="D703" s="1">
        <f>'PR-RAS'!E710</f>
        <v>3514375.66</v>
      </c>
      <c r="E703" s="1">
        <v>0</v>
      </c>
      <c r="F703" s="1">
        <v>0</v>
      </c>
      <c r="G703" s="2">
        <f t="shared" si="10"/>
        <v>7261846.2446400002</v>
      </c>
      <c r="H703" s="2">
        <f t="shared" si="11"/>
        <v>0.33999999985098839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1942</v>
      </c>
      <c r="D705" s="1">
        <f>'PR-RAS'!E712</f>
        <v>8821.02</v>
      </c>
      <c r="E705" s="1">
        <v>0</v>
      </c>
      <c r="F705" s="1">
        <v>0</v>
      </c>
      <c r="G705" s="2">
        <f t="shared" si="10"/>
        <v>13787.16416</v>
      </c>
      <c r="H705" s="2">
        <f t="shared" si="11"/>
        <v>2.0000000000436557E-2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137443</v>
      </c>
      <c r="D709" s="1">
        <f>'PR-RAS'!E716</f>
        <v>111453.33</v>
      </c>
      <c r="E709" s="1">
        <v>0</v>
      </c>
      <c r="F709" s="1">
        <v>0</v>
      </c>
      <c r="G709" s="2">
        <f t="shared" si="10"/>
        <v>255127.55928000002</v>
      </c>
      <c r="H709" s="2">
        <f t="shared" si="11"/>
        <v>0.33000000000174623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24000</v>
      </c>
      <c r="D710" s="1">
        <f>'PR-RAS'!E717</f>
        <v>15000</v>
      </c>
      <c r="E710" s="1">
        <v>0</v>
      </c>
      <c r="F710" s="1">
        <v>0</v>
      </c>
      <c r="G710" s="2">
        <f t="shared" si="10"/>
        <v>38286</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546713</v>
      </c>
      <c r="D711" s="1">
        <f>'PR-RAS'!E718</f>
        <v>493937.22</v>
      </c>
      <c r="E711" s="1">
        <v>0</v>
      </c>
      <c r="F711" s="1">
        <v>0</v>
      </c>
      <c r="G711" s="2">
        <f t="shared" si="10"/>
        <v>1089557.0824</v>
      </c>
      <c r="H711" s="2">
        <f t="shared" si="11"/>
        <v>0.21999999997206032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54310</v>
      </c>
      <c r="D713" s="1">
        <f>'PR-RAS'!E720</f>
        <v>51440</v>
      </c>
      <c r="E713" s="1">
        <v>0</v>
      </c>
      <c r="F713" s="1">
        <v>0</v>
      </c>
      <c r="G713" s="2">
        <f t="shared" si="10"/>
        <v>111919.28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782</v>
      </c>
      <c r="D715" s="1">
        <f>'PR-RAS'!E722</f>
        <v>5208.22</v>
      </c>
      <c r="E715" s="1">
        <v>0</v>
      </c>
      <c r="F715" s="1">
        <v>0</v>
      </c>
      <c r="G715" s="2">
        <f t="shared" si="10"/>
        <v>7995.6861600000002</v>
      </c>
      <c r="H715" s="2">
        <f t="shared" si="11"/>
        <v>0.22000000000025466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34929</v>
      </c>
      <c r="D718" s="1">
        <f>'PR-RAS'!E725</f>
        <v>9479.5400000000009</v>
      </c>
      <c r="E718" s="1">
        <v>0</v>
      </c>
      <c r="F718" s="1">
        <v>0</v>
      </c>
      <c r="G718" s="2">
        <f t="shared" si="10"/>
        <v>38637.753360000002</v>
      </c>
      <c r="H718" s="2">
        <f t="shared" si="11"/>
        <v>0.45999999999912689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6393</v>
      </c>
      <c r="D719" s="1">
        <f>'PR-RAS'!E726</f>
        <v>0</v>
      </c>
      <c r="E719" s="1">
        <v>0</v>
      </c>
      <c r="F719" s="1">
        <v>0</v>
      </c>
      <c r="G719" s="2">
        <f t="shared" si="10"/>
        <v>4590.174</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1438</v>
      </c>
      <c r="D735" s="1">
        <f>'PR-RAS'!E742</f>
        <v>232.29</v>
      </c>
      <c r="E735" s="1">
        <v>0</v>
      </c>
      <c r="F735" s="1">
        <v>0</v>
      </c>
      <c r="G735" s="2">
        <f t="shared" si="10"/>
        <v>1396.4937199999999</v>
      </c>
      <c r="H735" s="2">
        <f t="shared" si="11"/>
        <v>0.28999999999999204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22202</v>
      </c>
      <c r="D948" s="1">
        <f>'PR-RAS'!E955</f>
        <v>12811.35</v>
      </c>
      <c r="E948" s="1">
        <v>0</v>
      </c>
      <c r="F948" s="1">
        <v>0</v>
      </c>
      <c r="G948" s="2">
        <f t="shared" si="18"/>
        <v>45289.990899999997</v>
      </c>
      <c r="H948" s="2">
        <f t="shared" si="19"/>
        <v>0.3500000000003638</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22201.89</v>
      </c>
      <c r="D978" s="1">
        <f>'PR-RAS'!E987</f>
        <v>0</v>
      </c>
      <c r="E978" s="1">
        <v>0</v>
      </c>
      <c r="F978" s="1">
        <v>0</v>
      </c>
      <c r="G978" s="2">
        <f t="shared" si="18"/>
        <v>21691.24653</v>
      </c>
      <c r="H978" s="2">
        <f t="shared" si="19"/>
        <v>0.11000000000058208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8118779</v>
      </c>
      <c r="D984" s="6">
        <f>BILANCA!E6</f>
        <v>7134953.8699999992</v>
      </c>
      <c r="E984" s="6">
        <v>0</v>
      </c>
      <c r="F984" s="6">
        <v>0</v>
      </c>
      <c r="G984" s="7">
        <f t="shared" ref="G984:G1241" si="22">B984/1000*C984+B984/500*D984</f>
        <v>22388.686739999997</v>
      </c>
      <c r="H984" s="7">
        <f t="shared" si="19"/>
        <v>0.13000000081956387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6548854</v>
      </c>
      <c r="D985" s="1">
        <f>BILANCA!E7</f>
        <v>6179078.0399999991</v>
      </c>
      <c r="E985" s="1">
        <v>0</v>
      </c>
      <c r="F985" s="1">
        <v>0</v>
      </c>
      <c r="G985" s="2">
        <f t="shared" si="22"/>
        <v>37814.02016</v>
      </c>
      <c r="H985" s="2">
        <f t="shared" si="19"/>
        <v>3.9999999105930328E-2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6521283</v>
      </c>
      <c r="D990" s="1">
        <f>BILANCA!E12</f>
        <v>6158215.0299999993</v>
      </c>
      <c r="E990" s="1">
        <v>0</v>
      </c>
      <c r="F990" s="1">
        <v>0</v>
      </c>
      <c r="G990" s="2">
        <f t="shared" si="22"/>
        <v>131863.99141999998</v>
      </c>
      <c r="H990" s="2">
        <f t="shared" si="19"/>
        <v>2.9999999329447746E-2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5252626</v>
      </c>
      <c r="D991" s="1">
        <f>BILANCA!E13</f>
        <v>5131955.91</v>
      </c>
      <c r="E991" s="1">
        <v>0</v>
      </c>
      <c r="F991" s="1">
        <v>0</v>
      </c>
      <c r="G991" s="2">
        <f t="shared" si="22"/>
        <v>124132.30256000001</v>
      </c>
      <c r="H991" s="2">
        <f t="shared" si="19"/>
        <v>8.9999999850988388E-2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9653607</v>
      </c>
      <c r="D993" s="1">
        <f>BILANCA!E15</f>
        <v>9653607.4000000004</v>
      </c>
      <c r="E993" s="1">
        <v>0</v>
      </c>
      <c r="F993" s="1">
        <v>0</v>
      </c>
      <c r="G993" s="2">
        <f t="shared" si="22"/>
        <v>289608.21799999999</v>
      </c>
      <c r="H993" s="2">
        <f t="shared" si="19"/>
        <v>0.40000000037252903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4400981</v>
      </c>
      <c r="D996" s="1">
        <f>BILANCA!E18</f>
        <v>4521651.49</v>
      </c>
      <c r="E996" s="1">
        <v>0</v>
      </c>
      <c r="F996" s="1">
        <v>0</v>
      </c>
      <c r="G996" s="2">
        <f t="shared" si="22"/>
        <v>174775.69173999998</v>
      </c>
      <c r="H996" s="2">
        <f t="shared" si="19"/>
        <v>0.49000000022351742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1140416</v>
      </c>
      <c r="D997" s="1">
        <f>BILANCA!E19</f>
        <v>915381.51999999955</v>
      </c>
      <c r="E997" s="1">
        <v>0</v>
      </c>
      <c r="F997" s="1">
        <v>0</v>
      </c>
      <c r="G997" s="2">
        <f t="shared" si="22"/>
        <v>41596.506559999987</v>
      </c>
      <c r="H997" s="2">
        <f t="shared" si="19"/>
        <v>0.48000000044703484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658756</v>
      </c>
      <c r="D998" s="1">
        <f>BILANCA!E20</f>
        <v>621653.22</v>
      </c>
      <c r="E998" s="1">
        <v>0</v>
      </c>
      <c r="F998" s="1">
        <v>0</v>
      </c>
      <c r="G998" s="2">
        <f t="shared" si="22"/>
        <v>28530.936599999997</v>
      </c>
      <c r="H998" s="2">
        <f t="shared" si="19"/>
        <v>0.21999999997206032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57948</v>
      </c>
      <c r="D999" s="1">
        <f>BILANCA!E21</f>
        <v>38742.82</v>
      </c>
      <c r="E999" s="1">
        <v>0</v>
      </c>
      <c r="F999" s="1">
        <v>0</v>
      </c>
      <c r="G999" s="2">
        <f t="shared" si="22"/>
        <v>2166.93824</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73129</v>
      </c>
      <c r="D1000" s="1">
        <f>BILANCA!E22</f>
        <v>94109.26</v>
      </c>
      <c r="E1000" s="1">
        <v>0</v>
      </c>
      <c r="F1000" s="1">
        <v>0</v>
      </c>
      <c r="G1000" s="2">
        <f t="shared" si="22"/>
        <v>4442.9078399999999</v>
      </c>
      <c r="H1000" s="2">
        <f t="shared" si="19"/>
        <v>0.25999999999476131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21024</v>
      </c>
      <c r="D1003" s="1">
        <f>BILANCA!E25</f>
        <v>55344.88</v>
      </c>
      <c r="E1003" s="1">
        <v>0</v>
      </c>
      <c r="F1003" s="1">
        <v>0</v>
      </c>
      <c r="G1003" s="2">
        <f t="shared" si="22"/>
        <v>2634.2752</v>
      </c>
      <c r="H1003" s="2">
        <f t="shared" si="19"/>
        <v>0.12000000000261934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5218975</v>
      </c>
      <c r="D1004" s="1">
        <f>BILANCA!E26</f>
        <v>5100495.49</v>
      </c>
      <c r="E1004" s="1">
        <v>0</v>
      </c>
      <c r="F1004" s="1">
        <v>0</v>
      </c>
      <c r="G1004" s="2">
        <f t="shared" si="22"/>
        <v>323819.28558000003</v>
      </c>
      <c r="H1004" s="2">
        <f t="shared" si="19"/>
        <v>0.49000000022351742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4889416</v>
      </c>
      <c r="D1006" s="1">
        <f>BILANCA!E28</f>
        <v>4994964.1500000004</v>
      </c>
      <c r="E1006" s="1">
        <v>0</v>
      </c>
      <c r="F1006" s="1">
        <v>0</v>
      </c>
      <c r="G1006" s="2">
        <f t="shared" si="22"/>
        <v>342224.91890000005</v>
      </c>
      <c r="H1006" s="2">
        <f t="shared" si="19"/>
        <v>0.15000000037252903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128157</v>
      </c>
      <c r="D1007" s="1">
        <f>BILANCA!E29</f>
        <v>110877.6</v>
      </c>
      <c r="E1007" s="1">
        <v>0</v>
      </c>
      <c r="F1007" s="1">
        <v>0</v>
      </c>
      <c r="G1007" s="2">
        <f t="shared" si="22"/>
        <v>8397.8928000000014</v>
      </c>
      <c r="H1007" s="2">
        <f t="shared" si="19"/>
        <v>0.39999999999417923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285543</v>
      </c>
      <c r="D1008" s="1">
        <f>BILANCA!E30</f>
        <v>285543.13</v>
      </c>
      <c r="E1008" s="1">
        <v>0</v>
      </c>
      <c r="F1008" s="1">
        <v>0</v>
      </c>
      <c r="G1008" s="2">
        <f t="shared" si="22"/>
        <v>21415.731500000002</v>
      </c>
      <c r="H1008" s="2">
        <f t="shared" si="19"/>
        <v>0.13000000000465661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157386</v>
      </c>
      <c r="D1012" s="1">
        <f>BILANCA!E34</f>
        <v>174665.53</v>
      </c>
      <c r="E1012" s="1">
        <v>0</v>
      </c>
      <c r="F1012" s="1">
        <v>0</v>
      </c>
      <c r="G1012" s="2">
        <f t="shared" si="22"/>
        <v>14694.794740000001</v>
      </c>
      <c r="H1012" s="2">
        <f t="shared" si="19"/>
        <v>0.47000000000116415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84</v>
      </c>
      <c r="D1023" s="1">
        <f>BILANCA!E45</f>
        <v>0</v>
      </c>
      <c r="E1023" s="1">
        <v>0</v>
      </c>
      <c r="F1023" s="1">
        <v>0</v>
      </c>
      <c r="G1023" s="2">
        <f t="shared" si="22"/>
        <v>3.36</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19957</v>
      </c>
      <c r="D1025" s="1">
        <f>BILANCA!E47</f>
        <v>17298</v>
      </c>
      <c r="E1025" s="1">
        <v>0</v>
      </c>
      <c r="F1025" s="1">
        <v>0</v>
      </c>
      <c r="G1025" s="2">
        <f t="shared" si="22"/>
        <v>2291.2260000000001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19873</v>
      </c>
      <c r="D1028" s="1">
        <f>BILANCA!E50</f>
        <v>17298</v>
      </c>
      <c r="E1028" s="1">
        <v>0</v>
      </c>
      <c r="F1028" s="1">
        <v>0</v>
      </c>
      <c r="G1028" s="2">
        <f t="shared" si="22"/>
        <v>2451.105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2150880</v>
      </c>
      <c r="D1032" s="1">
        <f>BILANCA!E54</f>
        <v>1873518.29</v>
      </c>
      <c r="E1032" s="1">
        <v>0</v>
      </c>
      <c r="F1032" s="1">
        <v>0</v>
      </c>
      <c r="G1032" s="2">
        <f t="shared" si="22"/>
        <v>288997.91242000001</v>
      </c>
      <c r="H1032" s="2">
        <f t="shared" si="19"/>
        <v>0.2900000000372529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2150880</v>
      </c>
      <c r="D1033" s="1">
        <f>BILANCA!E55</f>
        <v>1873518.29</v>
      </c>
      <c r="E1033" s="1">
        <v>0</v>
      </c>
      <c r="F1033" s="1">
        <v>0</v>
      </c>
      <c r="G1033" s="2">
        <f t="shared" si="22"/>
        <v>294895.82900000003</v>
      </c>
      <c r="H1033" s="2">
        <f t="shared" si="19"/>
        <v>0.2900000000372529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27571</v>
      </c>
      <c r="D1041" s="1">
        <f>BILANCA!E63</f>
        <v>20863.009999999998</v>
      </c>
      <c r="E1041" s="1">
        <v>0</v>
      </c>
      <c r="F1041" s="1">
        <v>0</v>
      </c>
      <c r="G1041" s="2">
        <f t="shared" si="22"/>
        <v>4019.2271600000004</v>
      </c>
      <c r="H1041" s="2">
        <f t="shared" si="19"/>
        <v>9.9999999983992893E-3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27571</v>
      </c>
      <c r="D1042" s="1">
        <f>BILANCA!E64</f>
        <v>20863.009999999998</v>
      </c>
      <c r="E1042" s="1">
        <v>0</v>
      </c>
      <c r="F1042" s="1">
        <v>0</v>
      </c>
      <c r="G1042" s="2">
        <f t="shared" si="22"/>
        <v>4088.5241799999994</v>
      </c>
      <c r="H1042" s="2">
        <f t="shared" si="19"/>
        <v>9.9999999983992893E-3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1569925</v>
      </c>
      <c r="D1046" s="1">
        <f>BILANCA!E68</f>
        <v>955875.83000000007</v>
      </c>
      <c r="E1046" s="1">
        <v>0</v>
      </c>
      <c r="F1046" s="1">
        <v>0</v>
      </c>
      <c r="G1046" s="2">
        <f t="shared" si="22"/>
        <v>219345.62958000001</v>
      </c>
      <c r="H1046" s="2">
        <f t="shared" si="19"/>
        <v>0.16999999992549419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421619</v>
      </c>
      <c r="D1047" s="1">
        <f>BILANCA!E69</f>
        <v>197206.43</v>
      </c>
      <c r="E1047" s="1">
        <v>0</v>
      </c>
      <c r="F1047" s="1">
        <v>0</v>
      </c>
      <c r="G1047" s="2">
        <f t="shared" si="22"/>
        <v>52226.039040000003</v>
      </c>
      <c r="H1047" s="2">
        <f t="shared" si="19"/>
        <v>0.42999999999301508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421619</v>
      </c>
      <c r="D1048" s="1">
        <f>BILANCA!E70</f>
        <v>197206.43</v>
      </c>
      <c r="E1048" s="1">
        <v>0</v>
      </c>
      <c r="F1048" s="1">
        <v>0</v>
      </c>
      <c r="G1048" s="2">
        <f t="shared" si="22"/>
        <v>53042.070899999999</v>
      </c>
      <c r="H1048" s="2">
        <f t="shared" si="19"/>
        <v>0.42999999999301508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421619</v>
      </c>
      <c r="D1050" s="1">
        <f>BILANCA!E72</f>
        <v>197206.43</v>
      </c>
      <c r="E1050" s="1">
        <v>0</v>
      </c>
      <c r="F1050" s="1">
        <v>0</v>
      </c>
      <c r="G1050" s="2">
        <f t="shared" si="22"/>
        <v>54674.134619999997</v>
      </c>
      <c r="H1050" s="2">
        <f t="shared" si="19"/>
        <v>0.42999999999301508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157707</v>
      </c>
      <c r="D1056" s="1">
        <f>BILANCA!E78</f>
        <v>148507.14000000001</v>
      </c>
      <c r="E1056" s="1">
        <v>0</v>
      </c>
      <c r="F1056" s="1">
        <v>0</v>
      </c>
      <c r="G1056" s="2">
        <f t="shared" si="22"/>
        <v>33194.653440000002</v>
      </c>
      <c r="H1056" s="2">
        <f t="shared" si="19"/>
        <v>0.14000000001396984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157707</v>
      </c>
      <c r="D1064" s="1">
        <f>BILANCA!E86</f>
        <v>148507.14000000001</v>
      </c>
      <c r="E1064" s="1">
        <v>0</v>
      </c>
      <c r="F1064" s="1">
        <v>0</v>
      </c>
      <c r="G1064" s="2">
        <f t="shared" si="22"/>
        <v>36832.423680000007</v>
      </c>
      <c r="H1064" s="2">
        <f t="shared" si="19"/>
        <v>0.14000000001396984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990599</v>
      </c>
      <c r="D1124" s="1">
        <f>BILANCA!E146</f>
        <v>610162.26</v>
      </c>
      <c r="E1124" s="1">
        <v>0</v>
      </c>
      <c r="F1124" s="1">
        <v>0</v>
      </c>
      <c r="G1124" s="2">
        <f t="shared" si="22"/>
        <v>311740.21631999995</v>
      </c>
      <c r="H1124" s="2">
        <f t="shared" si="23"/>
        <v>0.26000000000931323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57904</v>
      </c>
      <c r="D1137" s="1">
        <f>BILANCA!E159</f>
        <v>224274.24</v>
      </c>
      <c r="E1137" s="1">
        <v>0</v>
      </c>
      <c r="F1137" s="1">
        <v>0</v>
      </c>
      <c r="G1137" s="2">
        <f t="shared" si="22"/>
        <v>77993.681920000003</v>
      </c>
      <c r="H1137" s="2">
        <f t="shared" si="23"/>
        <v>0.23999999999068677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68570</v>
      </c>
      <c r="D1138" s="1">
        <f>BILANCA!E160</f>
        <v>81697.5</v>
      </c>
      <c r="E1138" s="1">
        <v>0</v>
      </c>
      <c r="F1138" s="1">
        <v>0</v>
      </c>
      <c r="G1138" s="2">
        <f t="shared" si="22"/>
        <v>35954.574999999997</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864563</v>
      </c>
      <c r="D1139" s="1">
        <f>BILANCA!E161</f>
        <v>304190.52</v>
      </c>
      <c r="E1139" s="1">
        <v>0</v>
      </c>
      <c r="F1139" s="1">
        <v>0</v>
      </c>
      <c r="G1139" s="2">
        <f t="shared" si="22"/>
        <v>229779.27024000001</v>
      </c>
      <c r="H1139" s="2">
        <f t="shared" si="23"/>
        <v>0.47999999998137355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438</v>
      </c>
      <c r="D1141" s="1">
        <f>BILANCA!E163</f>
        <v>0</v>
      </c>
      <c r="E1141" s="1">
        <v>0</v>
      </c>
      <c r="F1141" s="1">
        <v>0</v>
      </c>
      <c r="G1141" s="2">
        <f t="shared" si="22"/>
        <v>69.204000000000008</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8118779</v>
      </c>
      <c r="D1152" s="1">
        <f>BILANCA!E175</f>
        <v>7134953.8700000001</v>
      </c>
      <c r="E1152" s="1">
        <v>0</v>
      </c>
      <c r="F1152" s="1">
        <v>0</v>
      </c>
      <c r="G1152" s="2">
        <f t="shared" si="22"/>
        <v>3783688.0590600003</v>
      </c>
      <c r="H1152" s="2">
        <f t="shared" si="23"/>
        <v>0.12999999988824129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3581523</v>
      </c>
      <c r="D1153" s="1">
        <f>BILANCA!E176</f>
        <v>2674600.79</v>
      </c>
      <c r="E1153" s="1">
        <v>0</v>
      </c>
      <c r="F1153" s="1">
        <v>0</v>
      </c>
      <c r="G1153" s="2">
        <f t="shared" si="22"/>
        <v>1518223.1786000002</v>
      </c>
      <c r="H1153" s="2">
        <f t="shared" si="23"/>
        <v>0.2099999999627471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3552641</v>
      </c>
      <c r="D1154" s="1">
        <f>BILANCA!E177</f>
        <v>2674600.79</v>
      </c>
      <c r="E1154" s="1">
        <v>0</v>
      </c>
      <c r="F1154" s="1">
        <v>0</v>
      </c>
      <c r="G1154" s="2">
        <f t="shared" si="22"/>
        <v>1522215.0811800002</v>
      </c>
      <c r="H1154" s="2">
        <f t="shared" si="23"/>
        <v>0.2099999999627471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1930953</v>
      </c>
      <c r="D1155" s="1">
        <f>BILANCA!E178</f>
        <v>1871018.57</v>
      </c>
      <c r="E1155" s="1">
        <v>0</v>
      </c>
      <c r="F1155" s="1">
        <v>0</v>
      </c>
      <c r="G1155" s="2">
        <f t="shared" si="22"/>
        <v>975754.30407999991</v>
      </c>
      <c r="H1155" s="2">
        <f t="shared" si="23"/>
        <v>0.42999999993480742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1455116</v>
      </c>
      <c r="D1156" s="1">
        <f>BILANCA!E179</f>
        <v>692461.29</v>
      </c>
      <c r="E1156" s="1">
        <v>0</v>
      </c>
      <c r="F1156" s="1">
        <v>0</v>
      </c>
      <c r="G1156" s="2">
        <f t="shared" si="22"/>
        <v>491326.67433999997</v>
      </c>
      <c r="H1156" s="2">
        <f t="shared" si="23"/>
        <v>0.2900000000372529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2323</v>
      </c>
      <c r="D1157" s="1">
        <f>BILANCA!E180</f>
        <v>1634.63</v>
      </c>
      <c r="E1157" s="1">
        <v>0</v>
      </c>
      <c r="F1157" s="1">
        <v>0</v>
      </c>
      <c r="G1157" s="2">
        <f t="shared" si="22"/>
        <v>973.05323999999996</v>
      </c>
      <c r="H1157" s="2">
        <f t="shared" si="23"/>
        <v>0.36999999999989086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2323</v>
      </c>
      <c r="D1160" s="1">
        <f>BILANCA!E183</f>
        <v>1634.63</v>
      </c>
      <c r="E1160" s="1">
        <v>0</v>
      </c>
      <c r="F1160" s="1">
        <v>0</v>
      </c>
      <c r="G1160" s="2">
        <f t="shared" si="22"/>
        <v>989.8300200000001</v>
      </c>
      <c r="H1160" s="2">
        <f t="shared" si="23"/>
        <v>0.36999999999989086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164249</v>
      </c>
      <c r="D1165" s="1">
        <f>BILANCA!E188</f>
        <v>109486.3</v>
      </c>
      <c r="E1165" s="1">
        <v>0</v>
      </c>
      <c r="F1165" s="1">
        <v>0</v>
      </c>
      <c r="G1165" s="2">
        <f t="shared" si="22"/>
        <v>69746.331200000001</v>
      </c>
      <c r="H1165" s="2">
        <f t="shared" si="23"/>
        <v>0.30000000000291038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28882</v>
      </c>
      <c r="D1183" s="1">
        <f>BILANCA!E206</f>
        <v>0</v>
      </c>
      <c r="E1183" s="1">
        <v>0</v>
      </c>
      <c r="F1183" s="1">
        <v>0</v>
      </c>
      <c r="G1183" s="2">
        <f t="shared" si="22"/>
        <v>5776.4000000000005</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28882</v>
      </c>
      <c r="D1184" s="1">
        <f>BILANCA!E207</f>
        <v>0</v>
      </c>
      <c r="E1184" s="1">
        <v>0</v>
      </c>
      <c r="F1184" s="1">
        <v>0</v>
      </c>
      <c r="G1184" s="2">
        <f t="shared" si="22"/>
        <v>5805.2820000000002</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28882</v>
      </c>
      <c r="D1189" s="1">
        <f>BILANCA!E212</f>
        <v>0</v>
      </c>
      <c r="E1189" s="1">
        <v>0</v>
      </c>
      <c r="F1189" s="1">
        <v>0</v>
      </c>
      <c r="G1189" s="2">
        <f t="shared" si="22"/>
        <v>5949.692</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4537256</v>
      </c>
      <c r="D1214" s="1">
        <f>BILANCA!E237</f>
        <v>4460353.08</v>
      </c>
      <c r="E1214" s="1">
        <v>0</v>
      </c>
      <c r="F1214" s="1">
        <v>0</v>
      </c>
      <c r="G1214" s="2">
        <f t="shared" si="22"/>
        <v>3108789.2589600002</v>
      </c>
      <c r="H1214" s="2">
        <f t="shared" si="23"/>
        <v>8.0000000074505806E-2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6528681</v>
      </c>
      <c r="D1215" s="1">
        <f>BILANCA!E238</f>
        <v>6187717.8099999996</v>
      </c>
      <c r="E1215" s="1">
        <v>0</v>
      </c>
      <c r="F1215" s="1">
        <v>0</v>
      </c>
      <c r="G1215" s="2">
        <f t="shared" si="22"/>
        <v>4385755.0558400005</v>
      </c>
      <c r="H1215" s="2">
        <f t="shared" si="23"/>
        <v>0.19000000040978193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6528681</v>
      </c>
      <c r="D1216" s="1">
        <f>BILANCA!E239</f>
        <v>6187717.8099999996</v>
      </c>
      <c r="E1216" s="1">
        <v>0</v>
      </c>
      <c r="F1216" s="1">
        <v>0</v>
      </c>
      <c r="G1216" s="2">
        <f t="shared" si="22"/>
        <v>4404659.17246</v>
      </c>
      <c r="H1216" s="2">
        <f t="shared" si="23"/>
        <v>0.19000000040978193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6501111</v>
      </c>
      <c r="D1217" s="1">
        <f>BILANCA!E240</f>
        <v>6166854.7999999998</v>
      </c>
      <c r="E1217" s="1">
        <v>0</v>
      </c>
      <c r="F1217" s="1">
        <v>0</v>
      </c>
      <c r="G1217" s="2">
        <f t="shared" si="22"/>
        <v>4407348.0203999998</v>
      </c>
      <c r="H1217" s="2">
        <f t="shared" si="23"/>
        <v>0.20000000018626451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27570</v>
      </c>
      <c r="D1218" s="1">
        <f>BILANCA!E241</f>
        <v>20863.009999999998</v>
      </c>
      <c r="E1218" s="1">
        <v>0</v>
      </c>
      <c r="F1218" s="1">
        <v>0</v>
      </c>
      <c r="G1218" s="2">
        <f t="shared" si="22"/>
        <v>16284.564699999999</v>
      </c>
      <c r="H1218" s="2">
        <f t="shared" si="23"/>
        <v>9.9999999983992893E-3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-2162660</v>
      </c>
      <c r="D1222" s="1">
        <f>BILANCA!E245</f>
        <v>-2033336.47</v>
      </c>
      <c r="E1222" s="1">
        <v>0</v>
      </c>
      <c r="F1222" s="1">
        <v>0</v>
      </c>
      <c r="G1222" s="2">
        <f t="shared" si="22"/>
        <v>-1488810.5726600001</v>
      </c>
      <c r="H1222" s="2">
        <f t="shared" si="23"/>
        <v>0.46999999997206032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2162660</v>
      </c>
      <c r="D1227" s="1">
        <f>BILANCA!E250</f>
        <v>2033336.47</v>
      </c>
      <c r="E1227" s="1">
        <v>0</v>
      </c>
      <c r="F1227" s="1">
        <v>0</v>
      </c>
      <c r="G1227" s="2">
        <f t="shared" si="22"/>
        <v>1519957.2373600001</v>
      </c>
      <c r="H1227" s="2">
        <f t="shared" si="23"/>
        <v>0.46999999997206032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1967401</v>
      </c>
      <c r="D1228" s="1">
        <f>BILANCA!E251</f>
        <v>1681754.94</v>
      </c>
      <c r="E1228" s="1">
        <v>0</v>
      </c>
      <c r="F1228" s="1">
        <v>0</v>
      </c>
      <c r="G1228" s="2">
        <f t="shared" si="22"/>
        <v>1306073.1655999999</v>
      </c>
      <c r="H1228" s="2">
        <f t="shared" si="23"/>
        <v>6.0000000055879354E-2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174057</v>
      </c>
      <c r="D1229" s="1">
        <f>BILANCA!E252</f>
        <v>317568.28999999998</v>
      </c>
      <c r="E1229" s="1">
        <v>0</v>
      </c>
      <c r="F1229" s="1">
        <v>0</v>
      </c>
      <c r="G1229" s="2">
        <f t="shared" si="22"/>
        <v>199061.62067999999</v>
      </c>
      <c r="H1229" s="2">
        <f t="shared" si="23"/>
        <v>0.28999999997904524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21202</v>
      </c>
      <c r="D1230" s="1">
        <f>BILANCA!E253</f>
        <v>34013.24</v>
      </c>
      <c r="E1230" s="1">
        <v>0</v>
      </c>
      <c r="F1230" s="1">
        <v>0</v>
      </c>
      <c r="G1230" s="2">
        <f t="shared" si="22"/>
        <v>22039.434559999998</v>
      </c>
      <c r="H1230" s="2">
        <f t="shared" si="23"/>
        <v>0.23999999999796273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171235</v>
      </c>
      <c r="D1232" s="1">
        <f>BILANCA!E255</f>
        <v>305971.74</v>
      </c>
      <c r="E1232" s="1">
        <v>0</v>
      </c>
      <c r="F1232" s="1">
        <v>0</v>
      </c>
      <c r="G1232" s="2">
        <f t="shared" si="22"/>
        <v>195011.44151999999</v>
      </c>
      <c r="H1232" s="2">
        <f t="shared" si="23"/>
        <v>0.26000000000931323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438</v>
      </c>
      <c r="D1240" s="1">
        <f>BILANCA!E264</f>
        <v>0</v>
      </c>
      <c r="E1240" s="1">
        <v>0</v>
      </c>
      <c r="F1240" s="1">
        <v>0</v>
      </c>
      <c r="G1240" s="2">
        <f t="shared" si="22"/>
        <v>112.566</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990599</v>
      </c>
      <c r="D1241" s="1">
        <f>BILANCA!E265</f>
        <v>610162.26</v>
      </c>
      <c r="E1241" s="1">
        <v>0</v>
      </c>
      <c r="F1241" s="1">
        <v>0</v>
      </c>
      <c r="G1241" s="2">
        <f t="shared" si="22"/>
        <v>570418.26815999998</v>
      </c>
      <c r="H1241" s="2">
        <f t="shared" si="23"/>
        <v>0.26000000000931323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112508</v>
      </c>
      <c r="D1244" s="1">
        <f>BILANCA!E268</f>
        <v>148507.14000000001</v>
      </c>
      <c r="E1244" s="1">
        <v>0</v>
      </c>
      <c r="F1244" s="1">
        <v>0</v>
      </c>
      <c r="G1244" s="2">
        <f t="shared" si="24"/>
        <v>106885.31508000001</v>
      </c>
      <c r="H1244" s="2">
        <f t="shared" si="23"/>
        <v>0.14000000001396984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45199</v>
      </c>
      <c r="D1247" s="1">
        <f>BILANCA!E271</f>
        <v>0</v>
      </c>
      <c r="E1247" s="1">
        <v>0</v>
      </c>
      <c r="F1247" s="1">
        <v>0</v>
      </c>
      <c r="G1247" s="2">
        <f t="shared" si="24"/>
        <v>11932.536</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474307</v>
      </c>
      <c r="D1263" s="1">
        <f>BILANCA!E287</f>
        <v>230807.65</v>
      </c>
      <c r="E1263" s="1">
        <v>0</v>
      </c>
      <c r="F1263" s="1">
        <v>0</v>
      </c>
      <c r="G1263" s="2">
        <f t="shared" si="24"/>
        <v>262058.24400000004</v>
      </c>
      <c r="H1263" s="2">
        <f t="shared" si="23"/>
        <v>0.35000000000582077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3078334</v>
      </c>
      <c r="D1264" s="1">
        <f>BILANCA!E288</f>
        <v>2443793.14</v>
      </c>
      <c r="E1264" s="1">
        <v>0</v>
      </c>
      <c r="F1264" s="1">
        <v>0</v>
      </c>
      <c r="G1264" s="2">
        <f t="shared" si="24"/>
        <v>2238423.5986800003</v>
      </c>
      <c r="H1264" s="2">
        <f t="shared" si="23"/>
        <v>0.14000000013038516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28882</v>
      </c>
      <c r="D1270" s="1">
        <f>BILANCA!E294</f>
        <v>0</v>
      </c>
      <c r="E1270" s="1">
        <v>0</v>
      </c>
      <c r="F1270" s="1">
        <v>0</v>
      </c>
      <c r="G1270" s="2">
        <f t="shared" si="24"/>
        <v>8289.134</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240</v>
      </c>
      <c r="E1271" s="1">
        <v>0</v>
      </c>
      <c r="F1271" s="1">
        <v>0</v>
      </c>
      <c r="G1271" s="2">
        <f t="shared" si="24"/>
        <v>138.23999999999998</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164249</v>
      </c>
      <c r="D1278" s="1">
        <f>BILANCA!E302</f>
        <v>109246.3</v>
      </c>
      <c r="E1278" s="1">
        <v>0</v>
      </c>
      <c r="F1278" s="1">
        <v>0</v>
      </c>
      <c r="G1278" s="2">
        <f t="shared" si="24"/>
        <v>112908.772</v>
      </c>
      <c r="H1278" s="2">
        <f t="shared" si="23"/>
        <v>0.30000000000291038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26587154</v>
      </c>
      <c r="D1408" s="1">
        <f>'RAS-funkcijski'!E114</f>
        <v>26988050.41</v>
      </c>
      <c r="E1408" s="1">
        <v>0</v>
      </c>
      <c r="F1408" s="1">
        <v>0</v>
      </c>
      <c r="G1408" s="2">
        <f t="shared" si="24"/>
        <v>8861958.0302000009</v>
      </c>
      <c r="H1408" s="2">
        <f t="shared" si="27"/>
        <v>0.41000000014901161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26587154</v>
      </c>
      <c r="D1409" s="1">
        <f>'RAS-funkcijski'!E115</f>
        <v>26988050.41</v>
      </c>
      <c r="E1409" s="1">
        <v>0</v>
      </c>
      <c r="F1409" s="1">
        <v>0</v>
      </c>
      <c r="G1409" s="2">
        <f t="shared" si="24"/>
        <v>8942521.2850199994</v>
      </c>
      <c r="H1409" s="2">
        <f t="shared" si="27"/>
        <v>0.41000000014901161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26587154</v>
      </c>
      <c r="D1410" s="1">
        <f>'RAS-funkcijski'!E116</f>
        <v>26988050.41</v>
      </c>
      <c r="E1410" s="1">
        <v>0</v>
      </c>
      <c r="F1410" s="1">
        <v>0</v>
      </c>
      <c r="G1410" s="2">
        <f t="shared" si="24"/>
        <v>9023084.5398399998</v>
      </c>
      <c r="H1410" s="2">
        <f t="shared" si="27"/>
        <v>0.41000000014901161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26587154</v>
      </c>
      <c r="D1435" s="13">
        <f>'RAS-funkcijski'!E141</f>
        <v>26988050.41</v>
      </c>
      <c r="E1435" s="13">
        <v>0</v>
      </c>
      <c r="F1435" s="13">
        <v>0</v>
      </c>
      <c r="G1435" s="14">
        <f t="shared" si="24"/>
        <v>11037165.91034</v>
      </c>
      <c r="H1435" s="14">
        <f t="shared" si="27"/>
        <v>0.41000000014901161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3581523</v>
      </c>
      <c r="D1480" s="6"/>
      <c r="E1480" s="6">
        <v>0</v>
      </c>
      <c r="F1480" s="6">
        <v>0</v>
      </c>
      <c r="G1480" s="7">
        <f t="shared" ref="G1480:G1580" si="34">B1480/1000*C1480</f>
        <v>3581.5230000000001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27606778.77</v>
      </c>
      <c r="D1481" s="1">
        <v>0</v>
      </c>
      <c r="E1481" s="1">
        <v>0</v>
      </c>
      <c r="F1481" s="1">
        <v>0</v>
      </c>
      <c r="G1481" s="2">
        <f t="shared" si="34"/>
        <v>55213.557540000002</v>
      </c>
      <c r="H1481" s="2">
        <f t="shared" si="35"/>
        <v>0.23000000044703484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27606778.77</v>
      </c>
      <c r="D1483" s="1">
        <v>0</v>
      </c>
      <c r="E1483" s="1">
        <v>0</v>
      </c>
      <c r="F1483" s="1">
        <v>0</v>
      </c>
      <c r="G1483" s="2">
        <f t="shared" si="34"/>
        <v>110427.11508</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22387619.600000001</v>
      </c>
      <c r="D1484" s="1">
        <v>0</v>
      </c>
      <c r="E1484" s="1">
        <v>0</v>
      </c>
      <c r="F1484" s="1">
        <v>0</v>
      </c>
      <c r="G1484" s="2">
        <f t="shared" si="34"/>
        <v>111938.09800000001</v>
      </c>
      <c r="H1484" s="2">
        <f t="shared" si="35"/>
        <v>0.39999999850988388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4818525.05</v>
      </c>
      <c r="D1485" s="1">
        <v>0</v>
      </c>
      <c r="E1485" s="1">
        <v>0</v>
      </c>
      <c r="F1485" s="1">
        <v>0</v>
      </c>
      <c r="G1485" s="2">
        <f t="shared" si="34"/>
        <v>28911.150300000001</v>
      </c>
      <c r="H1485" s="2">
        <f t="shared" si="35"/>
        <v>4.9999999813735485E-2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14845.22</v>
      </c>
      <c r="D1486" s="1">
        <v>0</v>
      </c>
      <c r="E1486" s="1">
        <v>0</v>
      </c>
      <c r="F1486" s="1">
        <v>0</v>
      </c>
      <c r="G1486" s="2">
        <f t="shared" si="34"/>
        <v>103.91654</v>
      </c>
      <c r="H1486" s="2">
        <f t="shared" si="35"/>
        <v>0.21999999999934516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385788.9</v>
      </c>
      <c r="D1491" s="1">
        <v>0</v>
      </c>
      <c r="E1491" s="1">
        <v>0</v>
      </c>
      <c r="F1491" s="1">
        <v>0</v>
      </c>
      <c r="G1491" s="2">
        <f t="shared" si="34"/>
        <v>4629.4668000000001</v>
      </c>
      <c r="H1491" s="2">
        <f t="shared" si="35"/>
        <v>9.9999999976716936E-2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28513700.98</v>
      </c>
      <c r="D1499" s="1">
        <v>0</v>
      </c>
      <c r="E1499" s="1">
        <v>0</v>
      </c>
      <c r="F1499" s="1">
        <v>0</v>
      </c>
      <c r="G1499" s="2">
        <f t="shared" si="34"/>
        <v>570274.0196</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28500819.629999999</v>
      </c>
      <c r="D1501" s="1">
        <v>0</v>
      </c>
      <c r="E1501" s="1">
        <v>0</v>
      </c>
      <c r="F1501" s="1">
        <v>0</v>
      </c>
      <c r="G1501" s="2">
        <f t="shared" si="34"/>
        <v>627018.03185999999</v>
      </c>
      <c r="H1501" s="2">
        <f t="shared" si="35"/>
        <v>0.37000000104308128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22447554.5</v>
      </c>
      <c r="D1502" s="1">
        <v>0</v>
      </c>
      <c r="E1502" s="1">
        <v>0</v>
      </c>
      <c r="F1502" s="1">
        <v>0</v>
      </c>
      <c r="G1502" s="2">
        <f t="shared" si="34"/>
        <v>516293.75349999999</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5597180.3200000003</v>
      </c>
      <c r="D1503" s="1">
        <v>0</v>
      </c>
      <c r="E1503" s="1">
        <v>0</v>
      </c>
      <c r="F1503" s="1">
        <v>0</v>
      </c>
      <c r="G1503" s="2">
        <f t="shared" si="34"/>
        <v>134332.32768000002</v>
      </c>
      <c r="H1503" s="2">
        <f t="shared" si="35"/>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15533.57</v>
      </c>
      <c r="D1504" s="1">
        <v>0</v>
      </c>
      <c r="E1504" s="1">
        <v>0</v>
      </c>
      <c r="F1504" s="1">
        <v>0</v>
      </c>
      <c r="G1504" s="2">
        <f t="shared" si="34"/>
        <v>388.33924999999999</v>
      </c>
      <c r="H1504" s="2">
        <f t="shared" si="35"/>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440551.24</v>
      </c>
      <c r="D1509" s="1">
        <v>0</v>
      </c>
      <c r="E1509" s="1">
        <v>0</v>
      </c>
      <c r="F1509" s="1">
        <v>0</v>
      </c>
      <c r="G1509" s="2">
        <f t="shared" si="34"/>
        <v>13216.537199999999</v>
      </c>
      <c r="H1509" s="2">
        <f t="shared" si="35"/>
        <v>0.23999999999068677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12881.35</v>
      </c>
      <c r="D1511" s="1">
        <v>0</v>
      </c>
      <c r="E1511" s="1">
        <v>0</v>
      </c>
      <c r="F1511" s="1">
        <v>0</v>
      </c>
      <c r="G1511" s="2">
        <f t="shared" si="34"/>
        <v>412.20320000000004</v>
      </c>
      <c r="H1511" s="2">
        <f t="shared" si="35"/>
        <v>0.3500000000003638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12881.35</v>
      </c>
      <c r="D1515" s="1">
        <v>0</v>
      </c>
      <c r="E1515" s="1">
        <v>0</v>
      </c>
      <c r="F1515" s="1">
        <v>0</v>
      </c>
      <c r="G1515" s="2">
        <f t="shared" si="34"/>
        <v>463.72859999999997</v>
      </c>
      <c r="H1515" s="2">
        <f t="shared" si="35"/>
        <v>0.3500000000003638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2674600.7899999991</v>
      </c>
      <c r="D1517" s="1">
        <v>0</v>
      </c>
      <c r="E1517" s="1">
        <v>0</v>
      </c>
      <c r="F1517" s="1">
        <v>0</v>
      </c>
      <c r="G1517" s="2">
        <f t="shared" si="34"/>
        <v>101634.83001999996</v>
      </c>
      <c r="H1517" s="2">
        <f t="shared" si="35"/>
        <v>0.21000000089406967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230807.65</v>
      </c>
      <c r="D1518" s="1">
        <v>0</v>
      </c>
      <c r="E1518" s="1">
        <v>0</v>
      </c>
      <c r="F1518" s="1">
        <v>0</v>
      </c>
      <c r="G1518" s="2">
        <f t="shared" si="34"/>
        <v>9001.4983499999998</v>
      </c>
      <c r="H1518" s="2">
        <f t="shared" si="35"/>
        <v>0.35000000000582077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230807.65</v>
      </c>
      <c r="D1524" s="1">
        <v>0</v>
      </c>
      <c r="E1524" s="1">
        <v>0</v>
      </c>
      <c r="F1524" s="1">
        <v>0</v>
      </c>
      <c r="G1524" s="2">
        <f t="shared" si="34"/>
        <v>10386.34425</v>
      </c>
      <c r="H1524" s="2">
        <f t="shared" si="35"/>
        <v>0.35000000000582077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230807.65</v>
      </c>
      <c r="D1530" s="1">
        <v>0</v>
      </c>
      <c r="E1530" s="1">
        <v>0</v>
      </c>
      <c r="F1530" s="1">
        <v>0</v>
      </c>
      <c r="G1530" s="2">
        <f t="shared" si="34"/>
        <v>11771.190149999999</v>
      </c>
      <c r="H1530" s="2">
        <f t="shared" si="35"/>
        <v>0.35000000000582077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230807.65</v>
      </c>
      <c r="D1531" s="1">
        <v>0</v>
      </c>
      <c r="E1531" s="1">
        <v>0</v>
      </c>
      <c r="F1531" s="1">
        <v>0</v>
      </c>
      <c r="G1531" s="2">
        <f t="shared" si="34"/>
        <v>12001.997799999999</v>
      </c>
      <c r="H1531" s="2">
        <f t="shared" si="35"/>
        <v>0.35000000000582077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2443793.14</v>
      </c>
      <c r="D1576" s="1">
        <v>0</v>
      </c>
      <c r="E1576" s="1">
        <v>0</v>
      </c>
      <c r="F1576" s="1">
        <v>0</v>
      </c>
      <c r="G1576" s="2">
        <f t="shared" si="34"/>
        <v>237047.93458000003</v>
      </c>
      <c r="H1576" s="2">
        <f t="shared" si="35"/>
        <v>0.14000000013038516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2443793.14</v>
      </c>
      <c r="D1578" s="1">
        <v>0</v>
      </c>
      <c r="E1578" s="1">
        <v>0</v>
      </c>
      <c r="F1578" s="1">
        <v>0</v>
      </c>
      <c r="G1578" s="2">
        <f t="shared" si="34"/>
        <v>241935.52086000002</v>
      </c>
      <c r="H1578" s="2">
        <f t="shared" si="35"/>
        <v>0.14000000013038516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3299</v>
      </c>
      <c r="B1" s="379"/>
      <c r="C1" s="379"/>
    </row>
    <row r="2" spans="1:17" ht="33" customHeight="1" x14ac:dyDescent="0.2">
      <c r="A2" s="380" t="s">
        <v>3300</v>
      </c>
      <c r="B2" s="381"/>
      <c r="C2" s="378"/>
      <c r="D2" s="4"/>
      <c r="E2" s="4"/>
      <c r="F2" s="4"/>
      <c r="G2" s="4"/>
      <c r="H2" s="4"/>
      <c r="I2" s="4"/>
      <c r="J2" s="4"/>
      <c r="K2" s="4"/>
      <c r="L2" s="4"/>
      <c r="M2" s="4"/>
      <c r="N2" s="4"/>
      <c r="O2" s="4"/>
      <c r="P2" s="4"/>
      <c r="Q2" s="4"/>
    </row>
    <row r="3" spans="1:17" ht="18.75" customHeight="1" x14ac:dyDescent="0.2">
      <c r="A3" s="42" t="s">
        <v>3301</v>
      </c>
      <c r="B3" s="382" t="s">
        <v>3302</v>
      </c>
      <c r="C3" s="378"/>
      <c r="D3" s="4"/>
      <c r="E3" s="4"/>
      <c r="F3" s="4"/>
      <c r="G3" s="4"/>
      <c r="H3" s="4"/>
      <c r="I3" s="4"/>
      <c r="J3" s="4"/>
      <c r="K3" s="4"/>
      <c r="L3" s="4"/>
      <c r="M3" s="4"/>
      <c r="N3" s="4"/>
      <c r="O3" s="4"/>
      <c r="P3" s="4"/>
      <c r="Q3" s="4"/>
    </row>
    <row r="4" spans="1:17" ht="37.5" hidden="1" customHeight="1" x14ac:dyDescent="0.2">
      <c r="A4" s="43" t="s">
        <v>3303</v>
      </c>
      <c r="B4" s="377" t="s">
        <v>3304</v>
      </c>
      <c r="C4" s="378"/>
      <c r="D4" s="4"/>
      <c r="E4" s="4"/>
      <c r="F4" s="4"/>
      <c r="G4" s="4"/>
      <c r="H4" s="4"/>
      <c r="I4" s="4"/>
      <c r="J4" s="4"/>
      <c r="K4" s="4"/>
      <c r="L4" s="4"/>
      <c r="M4" s="4"/>
      <c r="N4" s="4"/>
      <c r="O4" s="4"/>
      <c r="P4" s="4"/>
      <c r="Q4" s="4"/>
    </row>
    <row r="5" spans="1:17" ht="48" hidden="1" customHeight="1" x14ac:dyDescent="0.2">
      <c r="A5" s="43" t="s">
        <v>3303</v>
      </c>
      <c r="B5" s="377" t="s">
        <v>3305</v>
      </c>
      <c r="C5" s="378"/>
      <c r="D5" s="4"/>
      <c r="E5" s="4"/>
      <c r="F5" s="4"/>
      <c r="G5" s="4"/>
      <c r="H5" s="4"/>
      <c r="I5" s="4"/>
      <c r="J5" s="4"/>
      <c r="K5" s="4"/>
      <c r="L5" s="4"/>
      <c r="M5" s="4"/>
      <c r="N5" s="4"/>
      <c r="O5" s="4"/>
      <c r="P5" s="4"/>
      <c r="Q5" s="4"/>
    </row>
    <row r="6" spans="1:17" ht="59.25" hidden="1" customHeight="1" x14ac:dyDescent="0.2">
      <c r="A6" s="43" t="s">
        <v>3303</v>
      </c>
      <c r="B6" s="377" t="s">
        <v>3306</v>
      </c>
      <c r="C6" s="378"/>
      <c r="D6" s="4"/>
      <c r="E6" s="4"/>
      <c r="F6" s="4"/>
      <c r="G6" s="4"/>
      <c r="H6" s="4"/>
      <c r="I6" s="4"/>
      <c r="J6" s="4"/>
      <c r="K6" s="4"/>
      <c r="L6" s="4"/>
      <c r="M6" s="4"/>
      <c r="N6" s="4"/>
      <c r="O6" s="4"/>
      <c r="P6" s="4"/>
      <c r="Q6" s="4"/>
    </row>
    <row r="7" spans="1:17" ht="48" hidden="1" customHeight="1" x14ac:dyDescent="0.2">
      <c r="A7" s="43" t="s">
        <v>3307</v>
      </c>
      <c r="B7" s="377" t="s">
        <v>3308</v>
      </c>
      <c r="C7" s="378"/>
      <c r="D7" s="4"/>
      <c r="E7" s="4"/>
      <c r="F7" s="4"/>
      <c r="G7" s="4"/>
      <c r="H7" s="4"/>
      <c r="I7" s="4"/>
      <c r="J7" s="4"/>
      <c r="K7" s="4"/>
      <c r="L7" s="4"/>
      <c r="M7" s="4"/>
      <c r="N7" s="4"/>
      <c r="O7" s="4"/>
      <c r="P7" s="4"/>
      <c r="Q7" s="4"/>
    </row>
    <row r="8" spans="1:17" ht="41.25" hidden="1" customHeight="1" x14ac:dyDescent="0.2">
      <c r="A8" s="43" t="s">
        <v>3309</v>
      </c>
      <c r="B8" s="377" t="s">
        <v>3310</v>
      </c>
      <c r="C8" s="378"/>
      <c r="D8" s="4"/>
      <c r="E8" s="4"/>
      <c r="F8" s="4"/>
      <c r="G8" s="4"/>
      <c r="H8" s="4"/>
      <c r="I8" s="4"/>
      <c r="J8" s="4"/>
      <c r="K8" s="4"/>
      <c r="L8" s="4"/>
      <c r="M8" s="4"/>
      <c r="N8" s="4"/>
      <c r="O8" s="4"/>
      <c r="P8" s="4"/>
      <c r="Q8" s="4"/>
    </row>
    <row r="9" spans="1:17" ht="59.25" hidden="1" customHeight="1" x14ac:dyDescent="0.2">
      <c r="A9" s="43" t="s">
        <v>3311</v>
      </c>
      <c r="B9" s="377" t="s">
        <v>3312</v>
      </c>
      <c r="C9" s="378"/>
      <c r="D9" s="4"/>
      <c r="E9" s="4"/>
      <c r="F9" s="4"/>
      <c r="G9" s="4"/>
      <c r="H9" s="4"/>
      <c r="I9" s="4"/>
      <c r="J9" s="4"/>
      <c r="K9" s="4"/>
      <c r="L9" s="4"/>
      <c r="M9" s="4"/>
      <c r="N9" s="4"/>
      <c r="O9" s="4"/>
      <c r="P9" s="4"/>
      <c r="Q9" s="4"/>
    </row>
    <row r="10" spans="1:17" ht="61.5" hidden="1" customHeight="1" x14ac:dyDescent="0.2">
      <c r="A10" s="43" t="s">
        <v>3311</v>
      </c>
      <c r="B10" s="377" t="s">
        <v>3313</v>
      </c>
      <c r="C10" s="378"/>
      <c r="D10" s="4"/>
      <c r="E10" s="4"/>
      <c r="F10" s="4"/>
      <c r="G10" s="4"/>
      <c r="H10" s="4"/>
      <c r="I10" s="4"/>
      <c r="J10" s="4"/>
      <c r="K10" s="4"/>
      <c r="L10" s="4"/>
      <c r="M10" s="4"/>
      <c r="N10" s="4"/>
      <c r="O10" s="4"/>
      <c r="P10" s="4"/>
      <c r="Q10" s="4"/>
    </row>
    <row r="11" spans="1:17" ht="43.5" hidden="1" customHeight="1" x14ac:dyDescent="0.2">
      <c r="A11" s="43" t="s">
        <v>3311</v>
      </c>
      <c r="B11" s="377" t="s">
        <v>3314</v>
      </c>
      <c r="C11" s="378"/>
      <c r="D11" s="4"/>
      <c r="E11" s="4"/>
      <c r="F11" s="4"/>
      <c r="G11" s="4"/>
      <c r="H11" s="4"/>
      <c r="I11" s="4"/>
      <c r="J11" s="4"/>
      <c r="K11" s="4"/>
      <c r="L11" s="4"/>
      <c r="M11" s="4"/>
      <c r="N11" s="4"/>
      <c r="O11" s="4"/>
      <c r="P11" s="4"/>
      <c r="Q11" s="4"/>
    </row>
    <row r="12" spans="1:17" ht="27.75" hidden="1" customHeight="1" x14ac:dyDescent="0.2">
      <c r="A12" s="43" t="s">
        <v>3315</v>
      </c>
      <c r="B12" s="377" t="s">
        <v>3316</v>
      </c>
      <c r="C12" s="378"/>
      <c r="D12" s="4"/>
      <c r="E12" s="4"/>
      <c r="F12" s="4"/>
      <c r="G12" s="4"/>
      <c r="H12" s="4"/>
      <c r="I12" s="4"/>
      <c r="J12" s="4"/>
      <c r="K12" s="4"/>
      <c r="L12" s="4"/>
      <c r="M12" s="4"/>
      <c r="N12" s="4"/>
      <c r="O12" s="4"/>
      <c r="P12" s="4"/>
      <c r="Q12" s="4"/>
    </row>
    <row r="13" spans="1:17" ht="27.75" hidden="1" customHeight="1" x14ac:dyDescent="0.2">
      <c r="A13" s="43" t="s">
        <v>3317</v>
      </c>
      <c r="B13" s="377" t="s">
        <v>3318</v>
      </c>
      <c r="C13" s="378"/>
      <c r="D13" s="4"/>
      <c r="E13" s="4"/>
      <c r="F13" s="4"/>
      <c r="G13" s="4"/>
      <c r="H13" s="4"/>
      <c r="I13" s="4"/>
      <c r="J13" s="4"/>
      <c r="K13" s="4"/>
      <c r="L13" s="4"/>
      <c r="M13" s="4"/>
      <c r="N13" s="4"/>
      <c r="O13" s="4"/>
      <c r="P13" s="4"/>
      <c r="Q13" s="4"/>
    </row>
    <row r="14" spans="1:17" ht="45.75" hidden="1" customHeight="1" x14ac:dyDescent="0.2">
      <c r="A14" s="43" t="s">
        <v>3319</v>
      </c>
      <c r="B14" s="377" t="s">
        <v>3320</v>
      </c>
      <c r="C14" s="378"/>
      <c r="D14" s="4"/>
      <c r="E14" s="4"/>
      <c r="F14" s="4"/>
      <c r="G14" s="4"/>
      <c r="H14" s="4"/>
      <c r="I14" s="4"/>
      <c r="J14" s="4"/>
      <c r="K14" s="4"/>
      <c r="L14" s="4"/>
      <c r="M14" s="4"/>
      <c r="N14" s="4"/>
      <c r="O14" s="4"/>
      <c r="P14" s="4"/>
      <c r="Q14" s="4"/>
    </row>
    <row r="15" spans="1:17" ht="45.75" hidden="1" customHeight="1" x14ac:dyDescent="0.2">
      <c r="A15" s="43" t="s">
        <v>3321</v>
      </c>
      <c r="B15" s="377" t="s">
        <v>3322</v>
      </c>
      <c r="C15" s="378"/>
      <c r="D15" s="4"/>
      <c r="E15" s="4"/>
      <c r="F15" s="4"/>
      <c r="G15" s="4"/>
      <c r="H15" s="4"/>
      <c r="I15" s="4"/>
      <c r="J15" s="4"/>
      <c r="K15" s="4"/>
      <c r="L15" s="4"/>
      <c r="M15" s="4"/>
      <c r="N15" s="4"/>
      <c r="O15" s="4"/>
      <c r="P15" s="4"/>
      <c r="Q15" s="4"/>
    </row>
    <row r="16" spans="1:17" ht="51" hidden="1" customHeight="1" x14ac:dyDescent="0.2">
      <c r="A16" s="43" t="s">
        <v>3323</v>
      </c>
      <c r="B16" s="377" t="s">
        <v>3324</v>
      </c>
      <c r="C16" s="378"/>
      <c r="D16" s="4"/>
      <c r="E16" s="4"/>
      <c r="F16" s="4"/>
      <c r="G16" s="4"/>
      <c r="H16" s="4"/>
      <c r="I16" s="4"/>
      <c r="J16" s="4"/>
      <c r="K16" s="4"/>
      <c r="L16" s="4"/>
      <c r="M16" s="4"/>
      <c r="N16" s="4"/>
      <c r="O16" s="4"/>
      <c r="P16" s="4"/>
      <c r="Q16" s="4"/>
    </row>
    <row r="17" spans="1:17" ht="27.75" hidden="1" customHeight="1" x14ac:dyDescent="0.2">
      <c r="A17" s="43" t="s">
        <v>3325</v>
      </c>
      <c r="B17" s="377" t="s">
        <v>3326</v>
      </c>
      <c r="C17" s="378"/>
      <c r="D17" s="4"/>
      <c r="E17" s="4"/>
      <c r="F17" s="4"/>
      <c r="G17" s="4"/>
      <c r="H17" s="4"/>
      <c r="I17" s="4"/>
      <c r="J17" s="4"/>
      <c r="K17" s="4"/>
      <c r="L17" s="4"/>
      <c r="M17" s="4"/>
      <c r="N17" s="4"/>
      <c r="O17" s="4"/>
      <c r="P17" s="4"/>
      <c r="Q17" s="4"/>
    </row>
    <row r="18" spans="1:17" ht="27.75" hidden="1" customHeight="1" x14ac:dyDescent="0.2">
      <c r="A18" s="43" t="s">
        <v>3327</v>
      </c>
      <c r="B18" s="377" t="s">
        <v>3328</v>
      </c>
      <c r="C18" s="378"/>
      <c r="D18" s="4"/>
      <c r="E18" s="4"/>
      <c r="F18" s="4"/>
      <c r="G18" s="4"/>
      <c r="H18" s="4"/>
      <c r="I18" s="4"/>
      <c r="J18" s="4"/>
      <c r="K18" s="4"/>
      <c r="L18" s="4"/>
      <c r="M18" s="4"/>
      <c r="N18" s="4"/>
      <c r="O18" s="4"/>
      <c r="P18" s="4"/>
      <c r="Q18" s="4"/>
    </row>
    <row r="19" spans="1:17" ht="45" hidden="1" customHeight="1" x14ac:dyDescent="0.2">
      <c r="A19" s="43" t="s">
        <v>3327</v>
      </c>
      <c r="B19" s="377" t="s">
        <v>3329</v>
      </c>
      <c r="C19" s="378"/>
      <c r="D19" s="4"/>
      <c r="E19" s="4"/>
      <c r="F19" s="4"/>
      <c r="G19" s="4"/>
      <c r="H19" s="4"/>
      <c r="I19" s="4"/>
      <c r="J19" s="4"/>
      <c r="K19" s="4"/>
      <c r="L19" s="4"/>
      <c r="M19" s="4"/>
      <c r="N19" s="4"/>
      <c r="O19" s="4"/>
      <c r="P19" s="4"/>
      <c r="Q19" s="4"/>
    </row>
    <row r="20" spans="1:17" ht="45" hidden="1" customHeight="1" x14ac:dyDescent="0.2">
      <c r="A20" s="43" t="s">
        <v>3330</v>
      </c>
      <c r="B20" s="377" t="s">
        <v>3331</v>
      </c>
      <c r="C20" s="378"/>
      <c r="D20" s="4"/>
      <c r="E20" s="4"/>
      <c r="F20" s="4"/>
      <c r="G20" s="4"/>
      <c r="H20" s="4"/>
      <c r="I20" s="4"/>
      <c r="J20" s="4"/>
      <c r="K20" s="4"/>
      <c r="L20" s="4"/>
      <c r="M20" s="4"/>
      <c r="N20" s="4"/>
      <c r="O20" s="4"/>
      <c r="P20" s="4"/>
      <c r="Q20" s="4"/>
    </row>
    <row r="21" spans="1:17" ht="30" hidden="1" customHeight="1" x14ac:dyDescent="0.2">
      <c r="A21" s="43" t="s">
        <v>3332</v>
      </c>
      <c r="B21" s="377" t="s">
        <v>3333</v>
      </c>
      <c r="C21" s="378"/>
      <c r="D21" s="4"/>
      <c r="E21" s="4"/>
      <c r="F21" s="4"/>
      <c r="G21" s="4"/>
      <c r="H21" s="4"/>
      <c r="I21" s="4"/>
      <c r="J21" s="4"/>
      <c r="K21" s="4"/>
      <c r="L21" s="4"/>
      <c r="M21" s="4"/>
      <c r="N21" s="4"/>
      <c r="O21" s="4"/>
      <c r="P21" s="4"/>
      <c r="Q21" s="4"/>
    </row>
    <row r="22" spans="1:17" ht="30" hidden="1" customHeight="1" x14ac:dyDescent="0.2">
      <c r="A22" s="43" t="s">
        <v>3334</v>
      </c>
      <c r="B22" s="377" t="s">
        <v>3335</v>
      </c>
      <c r="C22" s="378"/>
      <c r="D22" s="4"/>
      <c r="E22" s="4"/>
      <c r="F22" s="4"/>
      <c r="G22" s="4"/>
      <c r="H22" s="4"/>
      <c r="I22" s="4"/>
      <c r="J22" s="4"/>
      <c r="K22" s="4"/>
      <c r="L22" s="4"/>
      <c r="M22" s="4"/>
      <c r="N22" s="4"/>
      <c r="O22" s="4"/>
      <c r="P22" s="4"/>
      <c r="Q22" s="4"/>
    </row>
    <row r="23" spans="1:17" ht="30" hidden="1" customHeight="1" x14ac:dyDescent="0.2">
      <c r="A23" s="43" t="s">
        <v>3336</v>
      </c>
      <c r="B23" s="377" t="s">
        <v>3337</v>
      </c>
      <c r="C23" s="378"/>
      <c r="D23" s="4"/>
      <c r="E23" s="4"/>
      <c r="F23" s="4"/>
      <c r="G23" s="4"/>
      <c r="H23" s="4"/>
      <c r="I23" s="4"/>
      <c r="J23" s="4"/>
      <c r="K23" s="4"/>
      <c r="L23" s="4"/>
      <c r="M23" s="4"/>
      <c r="N23" s="4"/>
      <c r="O23" s="4"/>
      <c r="P23" s="4"/>
      <c r="Q23" s="4"/>
    </row>
    <row r="24" spans="1:17" ht="30" hidden="1" customHeight="1" x14ac:dyDescent="0.2">
      <c r="A24" s="43" t="s">
        <v>3338</v>
      </c>
      <c r="B24" s="377" t="s">
        <v>3339</v>
      </c>
      <c r="C24" s="378"/>
      <c r="D24" s="4"/>
      <c r="E24" s="4"/>
      <c r="F24" s="4"/>
      <c r="G24" s="4"/>
      <c r="H24" s="4"/>
      <c r="I24" s="4"/>
      <c r="J24" s="4"/>
      <c r="K24" s="4"/>
      <c r="L24" s="4"/>
      <c r="M24" s="4"/>
      <c r="N24" s="4"/>
      <c r="O24" s="4"/>
      <c r="P24" s="4"/>
      <c r="Q24" s="4"/>
    </row>
    <row r="25" spans="1:17" ht="30" hidden="1" customHeight="1" x14ac:dyDescent="0.2">
      <c r="A25" s="43" t="s">
        <v>3340</v>
      </c>
      <c r="B25" s="377" t="s">
        <v>3341</v>
      </c>
      <c r="C25" s="378"/>
      <c r="D25" s="4"/>
      <c r="E25" s="4"/>
      <c r="F25" s="4"/>
      <c r="G25" s="4"/>
      <c r="H25" s="4"/>
      <c r="I25" s="4"/>
      <c r="J25" s="4"/>
      <c r="K25" s="4"/>
      <c r="L25" s="4"/>
      <c r="M25" s="4"/>
      <c r="N25" s="4"/>
      <c r="O25" s="4"/>
      <c r="P25" s="4"/>
      <c r="Q25" s="4"/>
    </row>
    <row r="26" spans="1:17" ht="30" hidden="1" customHeight="1" x14ac:dyDescent="0.2">
      <c r="A26" s="43" t="s">
        <v>3342</v>
      </c>
      <c r="B26" s="377" t="s">
        <v>3343</v>
      </c>
      <c r="C26" s="378"/>
      <c r="D26" s="4"/>
      <c r="E26" s="4"/>
      <c r="F26" s="4"/>
      <c r="G26" s="4"/>
      <c r="H26" s="4"/>
      <c r="I26" s="4"/>
      <c r="J26" s="4"/>
      <c r="K26" s="4"/>
      <c r="L26" s="4"/>
      <c r="M26" s="4"/>
      <c r="N26" s="4"/>
      <c r="O26" s="4"/>
      <c r="P26" s="4"/>
      <c r="Q26" s="4"/>
    </row>
    <row r="27" spans="1:17" ht="70.5" hidden="1" customHeight="1" x14ac:dyDescent="0.2">
      <c r="A27" s="43" t="s">
        <v>3344</v>
      </c>
      <c r="B27" s="377" t="s">
        <v>3345</v>
      </c>
      <c r="C27" s="378"/>
      <c r="D27" s="4"/>
      <c r="E27" s="4"/>
      <c r="F27" s="4"/>
      <c r="G27" s="4"/>
      <c r="H27" s="4"/>
      <c r="I27" s="4"/>
      <c r="J27" s="4"/>
      <c r="K27" s="4"/>
      <c r="L27" s="4"/>
      <c r="M27" s="4"/>
      <c r="N27" s="4"/>
      <c r="O27" s="4"/>
      <c r="P27" s="4"/>
      <c r="Q27" s="4"/>
    </row>
    <row r="28" spans="1:17" ht="48" hidden="1" customHeight="1" x14ac:dyDescent="0.2">
      <c r="A28" s="43" t="s">
        <v>3346</v>
      </c>
      <c r="B28" s="377" t="s">
        <v>3347</v>
      </c>
      <c r="C28" s="378"/>
      <c r="D28" s="4"/>
      <c r="E28" s="4"/>
      <c r="F28" s="4"/>
      <c r="G28" s="4"/>
      <c r="H28" s="4"/>
      <c r="I28" s="4"/>
      <c r="J28" s="4"/>
      <c r="K28" s="4"/>
      <c r="L28" s="4"/>
      <c r="M28" s="4"/>
      <c r="N28" s="4"/>
      <c r="O28" s="4"/>
      <c r="P28" s="4"/>
      <c r="Q28" s="4"/>
    </row>
    <row r="29" spans="1:17" ht="100.5" hidden="1" customHeight="1" x14ac:dyDescent="0.2">
      <c r="A29" s="43" t="s">
        <v>3348</v>
      </c>
      <c r="B29" s="377" t="s">
        <v>3349</v>
      </c>
      <c r="C29" s="378"/>
      <c r="D29" s="4"/>
      <c r="E29" s="4"/>
      <c r="F29" s="4"/>
      <c r="G29" s="4"/>
      <c r="H29" s="4"/>
      <c r="I29" s="4"/>
      <c r="J29" s="4"/>
      <c r="K29" s="4"/>
      <c r="L29" s="4"/>
      <c r="M29" s="4"/>
      <c r="N29" s="4"/>
      <c r="O29" s="4"/>
      <c r="P29" s="4"/>
      <c r="Q29" s="4"/>
    </row>
    <row r="30" spans="1:17" ht="45" hidden="1" customHeight="1" x14ac:dyDescent="0.2">
      <c r="A30" s="43" t="s">
        <v>3350</v>
      </c>
      <c r="B30" s="377" t="s">
        <v>3351</v>
      </c>
      <c r="C30" s="378"/>
      <c r="D30" s="4"/>
      <c r="E30" s="4"/>
      <c r="F30" s="4"/>
      <c r="G30" s="4"/>
      <c r="H30" s="4"/>
      <c r="I30" s="4"/>
      <c r="J30" s="4"/>
      <c r="K30" s="4"/>
      <c r="L30" s="4"/>
      <c r="M30" s="4"/>
      <c r="N30" s="4"/>
      <c r="O30" s="4"/>
      <c r="P30" s="4"/>
      <c r="Q30" s="4"/>
    </row>
    <row r="31" spans="1:17" ht="45" hidden="1" customHeight="1" x14ac:dyDescent="0.2">
      <c r="A31" s="43" t="s">
        <v>3352</v>
      </c>
      <c r="B31" s="377" t="s">
        <v>3353</v>
      </c>
      <c r="C31" s="378"/>
      <c r="D31" s="4"/>
      <c r="E31" s="4"/>
      <c r="F31" s="4"/>
      <c r="G31" s="4"/>
      <c r="H31" s="4"/>
      <c r="I31" s="4"/>
      <c r="J31" s="4"/>
      <c r="K31" s="4"/>
      <c r="L31" s="4"/>
      <c r="M31" s="4"/>
      <c r="N31" s="4"/>
      <c r="O31" s="4"/>
      <c r="P31" s="4"/>
      <c r="Q31" s="4"/>
    </row>
    <row r="32" spans="1:17" ht="45" hidden="1" customHeight="1" x14ac:dyDescent="0.2">
      <c r="A32" s="43" t="s">
        <v>3354</v>
      </c>
      <c r="B32" s="377" t="s">
        <v>3355</v>
      </c>
      <c r="C32" s="378"/>
      <c r="D32" s="4"/>
      <c r="E32" s="4"/>
      <c r="F32" s="4"/>
      <c r="G32" s="4"/>
      <c r="H32" s="4"/>
      <c r="I32" s="4"/>
      <c r="J32" s="4"/>
      <c r="K32" s="4"/>
      <c r="L32" s="4"/>
      <c r="M32" s="4"/>
      <c r="N32" s="4"/>
      <c r="O32" s="4"/>
      <c r="P32" s="4"/>
      <c r="Q32" s="4"/>
    </row>
    <row r="33" spans="1:17" ht="72" hidden="1" customHeight="1" x14ac:dyDescent="0.2">
      <c r="A33" s="43" t="s">
        <v>3356</v>
      </c>
      <c r="B33" s="377" t="s">
        <v>3357</v>
      </c>
      <c r="C33" s="378"/>
      <c r="D33" s="4"/>
      <c r="E33" s="4"/>
      <c r="F33" s="4"/>
      <c r="G33" s="4"/>
      <c r="H33" s="4"/>
      <c r="I33" s="4"/>
      <c r="J33" s="4"/>
      <c r="K33" s="4"/>
      <c r="L33" s="4"/>
      <c r="M33" s="4"/>
      <c r="N33" s="4"/>
      <c r="O33" s="4"/>
      <c r="P33" s="4"/>
      <c r="Q33" s="4"/>
    </row>
    <row r="34" spans="1:17" ht="79.5" hidden="1" customHeight="1" x14ac:dyDescent="0.2">
      <c r="A34" s="43" t="s">
        <v>3358</v>
      </c>
      <c r="B34" s="377" t="s">
        <v>3359</v>
      </c>
      <c r="C34" s="378"/>
      <c r="D34" s="4"/>
      <c r="E34" s="4"/>
      <c r="F34" s="4"/>
      <c r="G34" s="4"/>
      <c r="H34" s="4"/>
      <c r="I34" s="4"/>
      <c r="J34" s="4"/>
      <c r="K34" s="4"/>
      <c r="L34" s="4"/>
      <c r="M34" s="4"/>
      <c r="N34" s="4"/>
      <c r="O34" s="4"/>
      <c r="P34" s="4"/>
      <c r="Q34" s="4"/>
    </row>
    <row r="35" spans="1:17" ht="70.5" hidden="1" customHeight="1" x14ac:dyDescent="0.2">
      <c r="A35" s="43" t="s">
        <v>3360</v>
      </c>
      <c r="B35" s="377" t="s">
        <v>3361</v>
      </c>
      <c r="C35" s="378"/>
      <c r="D35" s="4"/>
      <c r="E35" s="4"/>
      <c r="F35" s="4"/>
      <c r="G35" s="4"/>
      <c r="H35" s="4"/>
      <c r="I35" s="4"/>
      <c r="J35" s="4"/>
      <c r="K35" s="4"/>
      <c r="L35" s="4"/>
      <c r="M35" s="4"/>
      <c r="N35" s="4"/>
      <c r="O35" s="4"/>
      <c r="P35" s="4"/>
      <c r="Q35" s="4"/>
    </row>
    <row r="36" spans="1:17" ht="45.75" hidden="1" customHeight="1" x14ac:dyDescent="0.2">
      <c r="A36" s="43" t="s">
        <v>3362</v>
      </c>
      <c r="B36" s="377" t="s">
        <v>3363</v>
      </c>
      <c r="C36" s="378"/>
      <c r="D36" s="4"/>
      <c r="E36" s="4"/>
      <c r="F36" s="4"/>
      <c r="G36" s="4"/>
      <c r="H36" s="4"/>
      <c r="I36" s="4"/>
      <c r="J36" s="4"/>
      <c r="K36" s="4"/>
      <c r="L36" s="4"/>
      <c r="M36" s="4"/>
      <c r="N36" s="4"/>
      <c r="O36" s="4"/>
      <c r="P36" s="4"/>
      <c r="Q36" s="4"/>
    </row>
    <row r="37" spans="1:17" ht="54.75" hidden="1" customHeight="1" x14ac:dyDescent="0.2">
      <c r="A37" s="43" t="s">
        <v>3364</v>
      </c>
      <c r="B37" s="377" t="s">
        <v>3365</v>
      </c>
      <c r="C37" s="378"/>
      <c r="D37" s="4"/>
      <c r="E37" s="4"/>
      <c r="F37" s="4"/>
      <c r="G37" s="4"/>
      <c r="H37" s="4"/>
      <c r="I37" s="4"/>
      <c r="J37" s="4"/>
      <c r="K37" s="4"/>
      <c r="L37" s="4"/>
      <c r="M37" s="4"/>
      <c r="N37" s="4"/>
      <c r="O37" s="4"/>
      <c r="P37" s="4"/>
      <c r="Q37" s="4"/>
    </row>
    <row r="38" spans="1:17" ht="37.5" hidden="1" customHeight="1" x14ac:dyDescent="0.2">
      <c r="A38" s="43" t="s">
        <v>3366</v>
      </c>
      <c r="B38" s="377" t="s">
        <v>3367</v>
      </c>
      <c r="C38" s="378"/>
      <c r="D38" s="4"/>
      <c r="E38" s="4"/>
      <c r="F38" s="4"/>
      <c r="G38" s="4"/>
      <c r="H38" s="4"/>
      <c r="I38" s="4"/>
      <c r="J38" s="4"/>
      <c r="K38" s="4"/>
      <c r="L38" s="4"/>
      <c r="M38" s="4"/>
      <c r="N38" s="4"/>
      <c r="O38" s="4"/>
      <c r="P38" s="4"/>
      <c r="Q38" s="4"/>
    </row>
    <row r="39" spans="1:17" ht="61.5" hidden="1" customHeight="1" x14ac:dyDescent="0.2">
      <c r="A39" s="43" t="s">
        <v>3368</v>
      </c>
      <c r="B39" s="377" t="s">
        <v>3369</v>
      </c>
      <c r="C39" s="378"/>
      <c r="D39" s="4"/>
      <c r="E39" s="4"/>
      <c r="F39" s="4"/>
      <c r="G39" s="4"/>
      <c r="H39" s="4"/>
      <c r="I39" s="4"/>
      <c r="J39" s="4"/>
      <c r="K39" s="4"/>
      <c r="L39" s="4"/>
      <c r="M39" s="4"/>
      <c r="N39" s="4"/>
      <c r="O39" s="4"/>
      <c r="P39" s="4"/>
      <c r="Q39" s="4"/>
    </row>
    <row r="40" spans="1:17" ht="53.25" hidden="1" customHeight="1" x14ac:dyDescent="0.2">
      <c r="A40" s="43" t="s">
        <v>3370</v>
      </c>
      <c r="B40" s="377" t="s">
        <v>3371</v>
      </c>
      <c r="C40" s="378"/>
      <c r="D40" s="4"/>
      <c r="E40" s="4"/>
      <c r="F40" s="4"/>
      <c r="G40" s="4"/>
      <c r="H40" s="4"/>
      <c r="I40" s="4"/>
      <c r="J40" s="4"/>
      <c r="K40" s="4"/>
      <c r="L40" s="4"/>
      <c r="M40" s="4"/>
      <c r="N40" s="4"/>
      <c r="O40" s="4"/>
      <c r="P40" s="4"/>
      <c r="Q40" s="4"/>
    </row>
    <row r="41" spans="1:17" ht="73.5" hidden="1" customHeight="1" x14ac:dyDescent="0.2">
      <c r="A41" s="43" t="s">
        <v>3372</v>
      </c>
      <c r="B41" s="377" t="s">
        <v>3373</v>
      </c>
      <c r="C41" s="378"/>
      <c r="D41" s="4"/>
      <c r="E41" s="4"/>
      <c r="F41" s="4"/>
      <c r="G41" s="4"/>
      <c r="H41" s="4"/>
      <c r="I41" s="4"/>
      <c r="J41" s="4"/>
      <c r="K41" s="4"/>
      <c r="L41" s="4"/>
      <c r="M41" s="4"/>
      <c r="N41" s="4"/>
      <c r="O41" s="4"/>
      <c r="P41" s="4"/>
      <c r="Q41" s="4"/>
    </row>
    <row r="42" spans="1:17" ht="57.75" hidden="1" customHeight="1" x14ac:dyDescent="0.2">
      <c r="A42" s="43" t="s">
        <v>3374</v>
      </c>
      <c r="B42" s="377" t="s">
        <v>3375</v>
      </c>
      <c r="C42" s="378"/>
      <c r="D42" s="4"/>
      <c r="E42" s="4"/>
      <c r="F42" s="4"/>
      <c r="G42" s="4"/>
      <c r="H42" s="4"/>
      <c r="I42" s="4"/>
      <c r="J42" s="4"/>
      <c r="K42" s="4"/>
      <c r="L42" s="4"/>
      <c r="M42" s="4"/>
      <c r="N42" s="4"/>
      <c r="O42" s="4"/>
      <c r="P42" s="4"/>
      <c r="Q42" s="4"/>
    </row>
    <row r="43" spans="1:17" ht="84" hidden="1" customHeight="1" x14ac:dyDescent="0.2">
      <c r="A43" s="43" t="s">
        <v>3376</v>
      </c>
      <c r="B43" s="377" t="s">
        <v>3377</v>
      </c>
      <c r="C43" s="378"/>
      <c r="D43" s="4"/>
      <c r="E43" s="4"/>
      <c r="F43" s="4"/>
      <c r="G43" s="4"/>
      <c r="H43" s="4"/>
      <c r="I43" s="4"/>
      <c r="J43" s="4"/>
      <c r="K43" s="4"/>
      <c r="L43" s="4"/>
      <c r="M43" s="4"/>
      <c r="N43" s="4"/>
      <c r="O43" s="4"/>
      <c r="P43" s="4"/>
      <c r="Q43" s="4"/>
    </row>
    <row r="44" spans="1:17" ht="48" hidden="1" customHeight="1" x14ac:dyDescent="0.2">
      <c r="A44" s="43" t="s">
        <v>3378</v>
      </c>
      <c r="B44" s="377" t="s">
        <v>3379</v>
      </c>
      <c r="C44" s="378"/>
      <c r="D44" s="4"/>
      <c r="E44" s="4"/>
      <c r="F44" s="4"/>
      <c r="G44" s="4"/>
      <c r="H44" s="4"/>
      <c r="I44" s="4"/>
      <c r="J44" s="4"/>
      <c r="K44" s="4"/>
      <c r="L44" s="4"/>
      <c r="M44" s="4"/>
      <c r="N44" s="4"/>
      <c r="O44" s="4"/>
      <c r="P44" s="4"/>
      <c r="Q44" s="4"/>
    </row>
    <row r="45" spans="1:17" ht="57" hidden="1" customHeight="1" x14ac:dyDescent="0.2">
      <c r="A45" s="43" t="s">
        <v>3380</v>
      </c>
      <c r="B45" s="377" t="s">
        <v>3381</v>
      </c>
      <c r="C45" s="378"/>
      <c r="D45" s="4"/>
      <c r="E45" s="4"/>
      <c r="F45" s="4"/>
      <c r="G45" s="4"/>
      <c r="H45" s="4"/>
      <c r="I45" s="4"/>
      <c r="J45" s="4"/>
      <c r="K45" s="4"/>
      <c r="L45" s="4"/>
      <c r="M45" s="4"/>
      <c r="N45" s="4"/>
      <c r="O45" s="4"/>
      <c r="P45" s="4"/>
      <c r="Q45" s="4"/>
    </row>
    <row r="46" spans="1:17" ht="73.5" hidden="1" customHeight="1" x14ac:dyDescent="0.2">
      <c r="A46" s="43" t="s">
        <v>3382</v>
      </c>
      <c r="B46" s="387" t="s">
        <v>3383</v>
      </c>
      <c r="C46" s="378"/>
      <c r="D46" s="41"/>
      <c r="E46" s="4"/>
      <c r="F46" s="4"/>
      <c r="G46" s="4"/>
      <c r="H46" s="4"/>
      <c r="I46" s="4"/>
      <c r="J46" s="4"/>
      <c r="K46" s="4"/>
      <c r="L46" s="4"/>
      <c r="M46" s="4"/>
      <c r="N46" s="4"/>
      <c r="O46" s="4"/>
      <c r="P46" s="4"/>
      <c r="Q46" s="4"/>
    </row>
    <row r="47" spans="1:17" ht="66" hidden="1" customHeight="1" x14ac:dyDescent="0.2">
      <c r="A47" s="48" t="s">
        <v>3384</v>
      </c>
      <c r="B47" s="388" t="s">
        <v>3385</v>
      </c>
      <c r="C47" s="388"/>
      <c r="D47" s="4"/>
      <c r="E47" s="4"/>
      <c r="F47" s="4"/>
      <c r="G47" s="4"/>
      <c r="H47" s="4"/>
      <c r="I47" s="4"/>
      <c r="J47" s="4"/>
      <c r="K47" s="4"/>
      <c r="L47" s="4"/>
      <c r="M47" s="4"/>
      <c r="N47" s="4"/>
      <c r="O47" s="4"/>
      <c r="P47" s="4"/>
      <c r="Q47" s="4"/>
    </row>
    <row r="48" spans="1:17" ht="123.75" customHeight="1" x14ac:dyDescent="0.2">
      <c r="A48" s="271" t="s">
        <v>3386</v>
      </c>
      <c r="B48" s="386" t="s">
        <v>3387</v>
      </c>
      <c r="C48" s="385"/>
      <c r="D48" s="4"/>
      <c r="E48" s="4"/>
      <c r="F48" s="4"/>
      <c r="G48" s="4"/>
      <c r="H48" s="4"/>
      <c r="I48" s="4"/>
      <c r="J48" s="4"/>
      <c r="K48" s="4"/>
      <c r="L48" s="4"/>
      <c r="M48" s="4"/>
      <c r="N48" s="4"/>
      <c r="O48" s="4"/>
      <c r="P48" s="4"/>
      <c r="Q48" s="4"/>
    </row>
    <row r="49" spans="1:17" ht="34.5" customHeight="1" x14ac:dyDescent="0.2">
      <c r="A49" s="271" t="s">
        <v>3388</v>
      </c>
      <c r="B49" s="384" t="s">
        <v>3389</v>
      </c>
      <c r="C49" s="385"/>
      <c r="D49" s="4"/>
      <c r="E49" s="4"/>
      <c r="F49" s="4"/>
      <c r="G49" s="4"/>
      <c r="H49" s="4"/>
      <c r="I49" s="4"/>
      <c r="J49" s="4"/>
      <c r="K49" s="4"/>
      <c r="L49" s="4"/>
      <c r="M49" s="4"/>
      <c r="N49" s="4"/>
      <c r="O49" s="4"/>
      <c r="P49" s="4"/>
      <c r="Q49" s="4"/>
    </row>
    <row r="50" spans="1:17" ht="34.5" customHeight="1" x14ac:dyDescent="0.2">
      <c r="A50" s="271" t="s">
        <v>3390</v>
      </c>
      <c r="B50" s="384" t="s">
        <v>3391</v>
      </c>
      <c r="C50" s="385"/>
      <c r="D50" s="4"/>
      <c r="E50" s="4"/>
      <c r="F50" s="4"/>
      <c r="G50" s="4"/>
      <c r="H50" s="4"/>
      <c r="I50" s="4"/>
      <c r="J50" s="4"/>
      <c r="K50" s="4"/>
      <c r="L50" s="4"/>
      <c r="M50" s="4"/>
      <c r="N50" s="4"/>
      <c r="O50" s="4"/>
      <c r="P50" s="4"/>
      <c r="Q50" s="4"/>
    </row>
    <row r="51" spans="1:17" ht="31.5" customHeight="1" x14ac:dyDescent="0.2">
      <c r="A51" s="313" t="s">
        <v>3392</v>
      </c>
      <c r="B51" s="383"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25169</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27496255</v>
      </c>
      <c r="I16" s="172">
        <f>'PR-RAS'!E6</f>
        <v>27130185.780000001</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26412097</v>
      </c>
      <c r="I17" s="172">
        <f>'PR-RAS'!E151</f>
        <v>26807719.129999999</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2162660</v>
      </c>
      <c r="I19" s="173">
        <f>'PR-RAS'!E646</f>
        <v>2033336.4700000007</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6548854</v>
      </c>
      <c r="I20" s="175">
        <f>BILANCA!E7</f>
        <v>6179078.0399999991</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1569925</v>
      </c>
      <c r="I21" s="177">
        <f>BILANCA!E68</f>
        <v>955875.83000000007</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3581523</v>
      </c>
      <c r="I22" s="177">
        <f>BILANCA!E176</f>
        <v>2674600.79</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4537256</v>
      </c>
      <c r="I23" s="179">
        <f>BILANCA!E237</f>
        <v>4460353.08</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26587154</v>
      </c>
      <c r="I27" s="177">
        <f>'RAS-funkcijski'!E114</f>
        <v>26988050.41</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26587154</v>
      </c>
      <c r="I28" s="181">
        <f>'RAS-funkcijski'!E141</f>
        <v>26988050.41</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3581523</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2674600.7899999991</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230807.65</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2443793.14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117" zoomScaleNormal="100" workbookViewId="0">
      <selection activeCell="E290" sqref="E29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27496255</v>
      </c>
      <c r="E6" s="53">
        <f>E7+E44+E50+E82+E106+E124+E133+E139</f>
        <v>27130185.780000001</v>
      </c>
      <c r="F6" s="54">
        <f t="shared" ref="F6:F131" si="0">IF(D6&lt;&gt;0,IF(E6/D6&gt;=100,"&gt;&gt;100",E6/D6*100),"-")</f>
        <v>98.668657895411584</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100000</v>
      </c>
      <c r="E50" s="53">
        <f>E51+E54+E59+E62+E65+E68+E71+E74+E77</f>
        <v>364900</v>
      </c>
      <c r="F50" s="54">
        <f t="shared" si="0"/>
        <v>364.9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98200</v>
      </c>
      <c r="E68" s="53">
        <f t="shared" si="15"/>
        <v>364900</v>
      </c>
      <c r="F68" s="54">
        <f t="shared" si="0"/>
        <v>371.58859470468434</v>
      </c>
    </row>
    <row r="69" spans="1:6" ht="12.75" customHeight="1" x14ac:dyDescent="0.2">
      <c r="A69" s="55" t="s">
        <v>181</v>
      </c>
      <c r="B69" s="87" t="s">
        <v>182</v>
      </c>
      <c r="C69" s="52" t="s">
        <v>181</v>
      </c>
      <c r="D69" s="244">
        <v>98200</v>
      </c>
      <c r="E69" s="244">
        <v>364900</v>
      </c>
      <c r="F69" s="54">
        <f t="shared" si="0"/>
        <v>371.58859470468434</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1800</v>
      </c>
      <c r="E77" s="53">
        <f t="shared" si="18"/>
        <v>0</v>
      </c>
      <c r="F77" s="54">
        <f t="shared" si="0"/>
        <v>0</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1800</v>
      </c>
      <c r="E80" s="244"/>
      <c r="F80" s="54">
        <f t="shared" si="0"/>
        <v>0</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0.54</v>
      </c>
      <c r="F82" s="54">
        <f t="shared" si="0"/>
        <v>54</v>
      </c>
    </row>
    <row r="83" spans="1:6" ht="12.75" customHeight="1" x14ac:dyDescent="0.2">
      <c r="A83" s="55">
        <v>641</v>
      </c>
      <c r="B83" s="87" t="s">
        <v>209</v>
      </c>
      <c r="C83" s="52" t="s">
        <v>210</v>
      </c>
      <c r="D83" s="53">
        <f t="shared" ref="D83:E83" si="20">SUM(D84:D90)</f>
        <v>1</v>
      </c>
      <c r="E83" s="53">
        <f t="shared" si="20"/>
        <v>0.54</v>
      </c>
      <c r="F83" s="54">
        <f t="shared" si="0"/>
        <v>54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0.54</v>
      </c>
      <c r="F85" s="54">
        <f t="shared" si="0"/>
        <v>54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3406866</v>
      </c>
      <c r="E106" s="53">
        <f t="shared" si="23"/>
        <v>3632532.79</v>
      </c>
      <c r="F106" s="54">
        <f t="shared" si="0"/>
        <v>106.62388218380177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3406866</v>
      </c>
      <c r="E112" s="53">
        <f t="shared" si="25"/>
        <v>3632532.79</v>
      </c>
      <c r="F112" s="54">
        <f t="shared" si="0"/>
        <v>106.62388218380177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3406866</v>
      </c>
      <c r="E117" s="244">
        <v>3632532.79</v>
      </c>
      <c r="F117" s="54">
        <f t="shared" si="0"/>
        <v>106.62388218380177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357505</v>
      </c>
      <c r="E124" s="53">
        <f t="shared" si="27"/>
        <v>560656.25</v>
      </c>
      <c r="F124" s="54">
        <f t="shared" si="0"/>
        <v>156.82472972405981</v>
      </c>
    </row>
    <row r="125" spans="1:6" ht="12.75" customHeight="1" x14ac:dyDescent="0.2">
      <c r="A125" s="55">
        <v>661</v>
      </c>
      <c r="B125" s="88" t="s">
        <v>293</v>
      </c>
      <c r="C125" s="52" t="s">
        <v>294</v>
      </c>
      <c r="D125" s="53">
        <f t="shared" ref="D125:E125" si="28">SUM(D126:D127)</f>
        <v>355005</v>
      </c>
      <c r="E125" s="53">
        <f t="shared" si="28"/>
        <v>555856.25</v>
      </c>
      <c r="F125" s="54">
        <f t="shared" si="0"/>
        <v>156.57702004197125</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355005</v>
      </c>
      <c r="E127" s="244">
        <v>555856.25</v>
      </c>
      <c r="F127" s="54">
        <f t="shared" si="0"/>
        <v>156.57702004197125</v>
      </c>
    </row>
    <row r="128" spans="1:6" ht="24" x14ac:dyDescent="0.2">
      <c r="A128" s="55">
        <v>663</v>
      </c>
      <c r="B128" s="233" t="s">
        <v>299</v>
      </c>
      <c r="C128" s="52" t="s">
        <v>300</v>
      </c>
      <c r="D128" s="53">
        <f t="shared" ref="D128:E128" si="29">SUM(D129:D132)</f>
        <v>2500</v>
      </c>
      <c r="E128" s="53">
        <f t="shared" si="29"/>
        <v>4800</v>
      </c>
      <c r="F128" s="54">
        <f t="shared" si="0"/>
        <v>192</v>
      </c>
    </row>
    <row r="129" spans="1:6" ht="12.75" customHeight="1" x14ac:dyDescent="0.2">
      <c r="A129" s="55">
        <v>6631</v>
      </c>
      <c r="B129" s="88" t="s">
        <v>301</v>
      </c>
      <c r="C129" s="52" t="s">
        <v>302</v>
      </c>
      <c r="D129" s="244">
        <v>2500</v>
      </c>
      <c r="E129" s="244">
        <v>2500</v>
      </c>
      <c r="F129" s="54">
        <f t="shared" si="0"/>
        <v>100</v>
      </c>
    </row>
    <row r="130" spans="1:6" ht="12.75" customHeight="1" x14ac:dyDescent="0.2">
      <c r="A130" s="55">
        <v>6632</v>
      </c>
      <c r="B130" s="234" t="s">
        <v>303</v>
      </c>
      <c r="C130" s="52" t="s">
        <v>304</v>
      </c>
      <c r="D130" s="244"/>
      <c r="E130" s="244">
        <v>2300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23625937</v>
      </c>
      <c r="E133" s="53">
        <f t="shared" si="30"/>
        <v>22572096.200000003</v>
      </c>
      <c r="F133" s="54">
        <f t="shared" ref="F133:F223" si="31">IF(D133&lt;&gt;0,IF(E133/D133&gt;=100,"&gt;&gt;100",E133/D133*100),"-")</f>
        <v>95.539475111611466</v>
      </c>
    </row>
    <row r="134" spans="1:6" ht="24" x14ac:dyDescent="0.2">
      <c r="A134" s="55">
        <v>671</v>
      </c>
      <c r="B134" s="234" t="s">
        <v>311</v>
      </c>
      <c r="C134" s="52" t="s">
        <v>312</v>
      </c>
      <c r="D134" s="53">
        <f t="shared" ref="D134:E134" si="32">SUM(D135:D137)</f>
        <v>23625937</v>
      </c>
      <c r="E134" s="53">
        <f t="shared" si="32"/>
        <v>22572096.200000003</v>
      </c>
      <c r="F134" s="54">
        <f t="shared" si="31"/>
        <v>95.539475111611466</v>
      </c>
    </row>
    <row r="135" spans="1:6" ht="12.75" customHeight="1" x14ac:dyDescent="0.2">
      <c r="A135" s="55">
        <v>6711</v>
      </c>
      <c r="B135" s="87" t="s">
        <v>313</v>
      </c>
      <c r="C135" s="52" t="s">
        <v>314</v>
      </c>
      <c r="D135" s="244">
        <v>23469970</v>
      </c>
      <c r="E135" s="244">
        <v>22402002.940000001</v>
      </c>
      <c r="F135" s="54">
        <f t="shared" si="31"/>
        <v>95.449644545774888</v>
      </c>
    </row>
    <row r="136" spans="1:6" ht="24" x14ac:dyDescent="0.2">
      <c r="A136" s="55">
        <v>6712</v>
      </c>
      <c r="B136" s="234" t="s">
        <v>315</v>
      </c>
      <c r="C136" s="52" t="s">
        <v>316</v>
      </c>
      <c r="D136" s="244">
        <v>155967</v>
      </c>
      <c r="E136" s="244">
        <v>135692.5</v>
      </c>
      <c r="F136" s="54">
        <f t="shared" si="31"/>
        <v>87.000775805138261</v>
      </c>
    </row>
    <row r="137" spans="1:6" ht="24" x14ac:dyDescent="0.2">
      <c r="A137" s="55" t="s">
        <v>317</v>
      </c>
      <c r="B137" s="87" t="s">
        <v>318</v>
      </c>
      <c r="C137" s="52" t="s">
        <v>317</v>
      </c>
      <c r="D137" s="244"/>
      <c r="E137" s="244">
        <v>34400.76</v>
      </c>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5946</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5946</v>
      </c>
      <c r="E150" s="244"/>
      <c r="F150" s="54">
        <f t="shared" si="31"/>
        <v>0</v>
      </c>
    </row>
    <row r="151" spans="1:6" ht="12.75" customHeight="1" x14ac:dyDescent="0.2">
      <c r="A151" s="55">
        <v>3</v>
      </c>
      <c r="B151" s="87" t="s">
        <v>345</v>
      </c>
      <c r="C151" s="52" t="s">
        <v>53</v>
      </c>
      <c r="D151" s="53">
        <f t="shared" ref="D151:E151" si="35">D152+D163+D196+D215+D224+D252+D263</f>
        <v>26412097</v>
      </c>
      <c r="E151" s="53">
        <f t="shared" si="35"/>
        <v>26807719.129999999</v>
      </c>
      <c r="F151" s="54">
        <f t="shared" si="31"/>
        <v>101.49788231506191</v>
      </c>
    </row>
    <row r="152" spans="1:6" ht="12.75" customHeight="1" x14ac:dyDescent="0.2">
      <c r="A152" s="55">
        <v>31</v>
      </c>
      <c r="B152" s="87" t="s">
        <v>346</v>
      </c>
      <c r="C152" s="52" t="s">
        <v>347</v>
      </c>
      <c r="D152" s="53">
        <f t="shared" ref="D152:E152" si="36">D153+D158+D159</f>
        <v>21901977</v>
      </c>
      <c r="E152" s="53">
        <f t="shared" si="36"/>
        <v>21972898.859999999</v>
      </c>
      <c r="F152" s="54">
        <f t="shared" si="31"/>
        <v>100.32381487753366</v>
      </c>
    </row>
    <row r="153" spans="1:6" ht="12.75" customHeight="1" x14ac:dyDescent="0.2">
      <c r="A153" s="55">
        <v>311</v>
      </c>
      <c r="B153" s="87" t="s">
        <v>348</v>
      </c>
      <c r="C153" s="52" t="s">
        <v>349</v>
      </c>
      <c r="D153" s="53">
        <f t="shared" ref="D153:E153" si="37">SUM(D154:D157)</f>
        <v>18121549</v>
      </c>
      <c r="E153" s="53">
        <f t="shared" si="37"/>
        <v>18077768.710000001</v>
      </c>
      <c r="F153" s="54">
        <f t="shared" si="31"/>
        <v>99.758407573215734</v>
      </c>
    </row>
    <row r="154" spans="1:6" ht="12.75" customHeight="1" x14ac:dyDescent="0.2">
      <c r="A154" s="55">
        <v>3111</v>
      </c>
      <c r="B154" s="87" t="s">
        <v>350</v>
      </c>
      <c r="C154" s="52" t="s">
        <v>351</v>
      </c>
      <c r="D154" s="244">
        <v>18121549</v>
      </c>
      <c r="E154" s="244">
        <v>18077768.710000001</v>
      </c>
      <c r="F154" s="54">
        <f t="shared" si="31"/>
        <v>99.758407573215734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837066</v>
      </c>
      <c r="E158" s="244">
        <v>914979.29</v>
      </c>
      <c r="F158" s="54">
        <f t="shared" si="31"/>
        <v>109.30790284159195</v>
      </c>
    </row>
    <row r="159" spans="1:6" ht="12.75" customHeight="1" x14ac:dyDescent="0.2">
      <c r="A159" s="55">
        <v>313</v>
      </c>
      <c r="B159" s="87" t="s">
        <v>360</v>
      </c>
      <c r="C159" s="52" t="s">
        <v>361</v>
      </c>
      <c r="D159" s="53">
        <f t="shared" ref="D159:E159" si="38">SUM(D160:D162)</f>
        <v>2943362</v>
      </c>
      <c r="E159" s="53">
        <f t="shared" si="38"/>
        <v>2980150.86</v>
      </c>
      <c r="F159" s="54">
        <f t="shared" si="31"/>
        <v>101.24989246990346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2943362</v>
      </c>
      <c r="E161" s="244">
        <v>2980150.86</v>
      </c>
      <c r="F161" s="54">
        <f t="shared" si="31"/>
        <v>101.24989246990346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4491036</v>
      </c>
      <c r="E163" s="53">
        <f t="shared" si="39"/>
        <v>4819975.05</v>
      </c>
      <c r="F163" s="54">
        <f t="shared" si="31"/>
        <v>107.3243467654234</v>
      </c>
    </row>
    <row r="164" spans="1:6" ht="12.75" customHeight="1" x14ac:dyDescent="0.2">
      <c r="A164" s="55">
        <v>321</v>
      </c>
      <c r="B164" s="87" t="s">
        <v>369</v>
      </c>
      <c r="C164" s="52" t="s">
        <v>370</v>
      </c>
      <c r="D164" s="53">
        <f t="shared" ref="D164:E164" si="40">SUM(D165:D168)</f>
        <v>560192</v>
      </c>
      <c r="E164" s="53">
        <f t="shared" si="40"/>
        <v>589695.15999999992</v>
      </c>
      <c r="F164" s="54">
        <f t="shared" si="31"/>
        <v>105.26661573174908</v>
      </c>
    </row>
    <row r="165" spans="1:6" ht="12.75" customHeight="1" x14ac:dyDescent="0.2">
      <c r="A165" s="55">
        <v>3211</v>
      </c>
      <c r="B165" s="87" t="s">
        <v>371</v>
      </c>
      <c r="C165" s="52" t="s">
        <v>372</v>
      </c>
      <c r="D165" s="244"/>
      <c r="E165" s="244">
        <v>4261</v>
      </c>
      <c r="F165" s="54" t="str">
        <f t="shared" si="31"/>
        <v>-</v>
      </c>
    </row>
    <row r="166" spans="1:6" ht="12.75" customHeight="1" x14ac:dyDescent="0.2">
      <c r="A166" s="55">
        <v>3212</v>
      </c>
      <c r="B166" s="87" t="s">
        <v>373</v>
      </c>
      <c r="C166" s="52" t="s">
        <v>374</v>
      </c>
      <c r="D166" s="244">
        <v>546713</v>
      </c>
      <c r="E166" s="244">
        <v>493937.22</v>
      </c>
      <c r="F166" s="54">
        <f t="shared" si="31"/>
        <v>90.346712077451969</v>
      </c>
    </row>
    <row r="167" spans="1:6" ht="12.75" customHeight="1" x14ac:dyDescent="0.2">
      <c r="A167" s="55">
        <v>3213</v>
      </c>
      <c r="B167" s="87" t="s">
        <v>375</v>
      </c>
      <c r="C167" s="52" t="s">
        <v>376</v>
      </c>
      <c r="D167" s="244">
        <v>13479</v>
      </c>
      <c r="E167" s="244">
        <v>91496.94</v>
      </c>
      <c r="F167" s="54">
        <f t="shared" si="31"/>
        <v>678.81103939461389</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3133830</v>
      </c>
      <c r="E169" s="53">
        <f t="shared" si="41"/>
        <v>3504759.16</v>
      </c>
      <c r="F169" s="54">
        <f t="shared" si="31"/>
        <v>111.83628850320535</v>
      </c>
    </row>
    <row r="170" spans="1:6" ht="12.75" customHeight="1" x14ac:dyDescent="0.2">
      <c r="A170" s="55">
        <v>3221</v>
      </c>
      <c r="B170" s="87" t="s">
        <v>381</v>
      </c>
      <c r="C170" s="52" t="s">
        <v>382</v>
      </c>
      <c r="D170" s="244">
        <v>319598</v>
      </c>
      <c r="E170" s="244">
        <v>427150.75</v>
      </c>
      <c r="F170" s="54">
        <f t="shared" si="31"/>
        <v>133.65251034111603</v>
      </c>
    </row>
    <row r="171" spans="1:6" ht="12.75" customHeight="1" x14ac:dyDescent="0.2">
      <c r="A171" s="55">
        <v>3222</v>
      </c>
      <c r="B171" s="87" t="s">
        <v>383</v>
      </c>
      <c r="C171" s="52" t="s">
        <v>384</v>
      </c>
      <c r="D171" s="244">
        <v>1612505</v>
      </c>
      <c r="E171" s="244">
        <v>1672687.37</v>
      </c>
      <c r="F171" s="54">
        <f t="shared" si="31"/>
        <v>103.73222842719869</v>
      </c>
    </row>
    <row r="172" spans="1:6" ht="12.75" customHeight="1" x14ac:dyDescent="0.2">
      <c r="A172" s="55">
        <v>3223</v>
      </c>
      <c r="B172" s="87" t="s">
        <v>385</v>
      </c>
      <c r="C172" s="52" t="s">
        <v>386</v>
      </c>
      <c r="D172" s="244">
        <v>1031356</v>
      </c>
      <c r="E172" s="244">
        <v>1199827.8999999999</v>
      </c>
      <c r="F172" s="54">
        <f t="shared" si="31"/>
        <v>116.33499005193161</v>
      </c>
    </row>
    <row r="173" spans="1:6" ht="12.75" customHeight="1" x14ac:dyDescent="0.2">
      <c r="A173" s="55">
        <v>3224</v>
      </c>
      <c r="B173" s="87" t="s">
        <v>387</v>
      </c>
      <c r="C173" s="52" t="s">
        <v>388</v>
      </c>
      <c r="D173" s="244">
        <v>42556</v>
      </c>
      <c r="E173" s="244">
        <v>52384.56</v>
      </c>
      <c r="F173" s="54">
        <f t="shared" si="31"/>
        <v>123.0955916909484</v>
      </c>
    </row>
    <row r="174" spans="1:6" ht="12.75" customHeight="1" x14ac:dyDescent="0.2">
      <c r="A174" s="55">
        <v>3225</v>
      </c>
      <c r="B174" s="87" t="s">
        <v>389</v>
      </c>
      <c r="C174" s="52" t="s">
        <v>390</v>
      </c>
      <c r="D174" s="244">
        <v>106366</v>
      </c>
      <c r="E174" s="244">
        <v>123435.93</v>
      </c>
      <c r="F174" s="54">
        <f t="shared" si="31"/>
        <v>116.04829550796308</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21449</v>
      </c>
      <c r="E176" s="244">
        <v>29272.65</v>
      </c>
      <c r="F176" s="54">
        <f t="shared" si="31"/>
        <v>136.47559326775144</v>
      </c>
    </row>
    <row r="177" spans="1:6" ht="12.75" customHeight="1" x14ac:dyDescent="0.2">
      <c r="A177" s="55">
        <v>323</v>
      </c>
      <c r="B177" s="87" t="s">
        <v>395</v>
      </c>
      <c r="C177" s="52" t="s">
        <v>396</v>
      </c>
      <c r="D177" s="53">
        <f t="shared" ref="D177:E177" si="42">SUM(D178:D186)</f>
        <v>724224</v>
      </c>
      <c r="E177" s="53">
        <f t="shared" si="42"/>
        <v>643751.55999999994</v>
      </c>
      <c r="F177" s="54">
        <f t="shared" si="31"/>
        <v>88.88845992400141</v>
      </c>
    </row>
    <row r="178" spans="1:6" ht="12.75" customHeight="1" x14ac:dyDescent="0.2">
      <c r="A178" s="55">
        <v>3231</v>
      </c>
      <c r="B178" s="87" t="s">
        <v>397</v>
      </c>
      <c r="C178" s="52" t="s">
        <v>398</v>
      </c>
      <c r="D178" s="244">
        <v>24329</v>
      </c>
      <c r="E178" s="244">
        <v>39700.43</v>
      </c>
      <c r="F178" s="54">
        <f t="shared" si="31"/>
        <v>163.18151177606973</v>
      </c>
    </row>
    <row r="179" spans="1:6" ht="12.75" customHeight="1" x14ac:dyDescent="0.2">
      <c r="A179" s="55">
        <v>3232</v>
      </c>
      <c r="B179" s="87" t="s">
        <v>399</v>
      </c>
      <c r="C179" s="52" t="s">
        <v>400</v>
      </c>
      <c r="D179" s="244">
        <v>260849</v>
      </c>
      <c r="E179" s="244">
        <v>171411.24</v>
      </c>
      <c r="F179" s="54">
        <f t="shared" si="31"/>
        <v>65.712822360829435</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356278</v>
      </c>
      <c r="E181" s="244">
        <v>336154.33</v>
      </c>
      <c r="F181" s="54">
        <f t="shared" si="31"/>
        <v>94.35169446331237</v>
      </c>
    </row>
    <row r="182" spans="1:6" ht="12.75" customHeight="1" x14ac:dyDescent="0.2">
      <c r="A182" s="55">
        <v>3235</v>
      </c>
      <c r="B182" s="87" t="s">
        <v>405</v>
      </c>
      <c r="C182" s="52" t="s">
        <v>406</v>
      </c>
      <c r="D182" s="244">
        <v>7889</v>
      </c>
      <c r="E182" s="244">
        <v>517.5</v>
      </c>
      <c r="F182" s="54">
        <f t="shared" si="31"/>
        <v>6.5597667638483959</v>
      </c>
    </row>
    <row r="183" spans="1:6" ht="12.75" customHeight="1" x14ac:dyDescent="0.2">
      <c r="A183" s="55">
        <v>3236</v>
      </c>
      <c r="B183" s="87" t="s">
        <v>407</v>
      </c>
      <c r="C183" s="52" t="s">
        <v>408</v>
      </c>
      <c r="D183" s="244">
        <v>61934</v>
      </c>
      <c r="E183" s="244">
        <v>60968.25</v>
      </c>
      <c r="F183" s="54">
        <f t="shared" si="31"/>
        <v>98.440678787095933</v>
      </c>
    </row>
    <row r="184" spans="1:6" ht="12.75" customHeight="1" x14ac:dyDescent="0.2">
      <c r="A184" s="55">
        <v>3237</v>
      </c>
      <c r="B184" s="87" t="s">
        <v>409</v>
      </c>
      <c r="C184" s="52" t="s">
        <v>410</v>
      </c>
      <c r="D184" s="244">
        <v>3529</v>
      </c>
      <c r="E184" s="244">
        <v>15570.72</v>
      </c>
      <c r="F184" s="54">
        <f t="shared" si="31"/>
        <v>441.22187588551992</v>
      </c>
    </row>
    <row r="185" spans="1:6" ht="12.75" customHeight="1" x14ac:dyDescent="0.2">
      <c r="A185" s="55">
        <v>3238</v>
      </c>
      <c r="B185" s="87" t="s">
        <v>411</v>
      </c>
      <c r="C185" s="52" t="s">
        <v>412</v>
      </c>
      <c r="D185" s="244">
        <v>1575</v>
      </c>
      <c r="E185" s="244">
        <v>550</v>
      </c>
      <c r="F185" s="54">
        <f t="shared" si="31"/>
        <v>34.920634920634917</v>
      </c>
    </row>
    <row r="186" spans="1:6" ht="12.75" customHeight="1" x14ac:dyDescent="0.2">
      <c r="A186" s="55">
        <v>3239</v>
      </c>
      <c r="B186" s="87" t="s">
        <v>413</v>
      </c>
      <c r="C186" s="52" t="s">
        <v>414</v>
      </c>
      <c r="D186" s="244">
        <v>7841</v>
      </c>
      <c r="E186" s="244">
        <v>18879.09</v>
      </c>
      <c r="F186" s="54">
        <f t="shared" si="31"/>
        <v>240.77400841729371</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72790</v>
      </c>
      <c r="E188" s="53">
        <f t="shared" si="43"/>
        <v>81769.17</v>
      </c>
      <c r="F188" s="54">
        <f t="shared" si="31"/>
        <v>112.33571919219673</v>
      </c>
    </row>
    <row r="189" spans="1:6" ht="12.75" customHeight="1" x14ac:dyDescent="0.2">
      <c r="A189" s="55">
        <v>3291</v>
      </c>
      <c r="B189" s="234" t="s">
        <v>419</v>
      </c>
      <c r="C189" s="52" t="s">
        <v>420</v>
      </c>
      <c r="D189" s="244">
        <v>34929</v>
      </c>
      <c r="E189" s="244">
        <v>9479.5400000000009</v>
      </c>
      <c r="F189" s="54">
        <f t="shared" si="31"/>
        <v>27.13945432162387</v>
      </c>
    </row>
    <row r="190" spans="1:6" ht="12.75" customHeight="1" x14ac:dyDescent="0.2">
      <c r="A190" s="55">
        <v>3292</v>
      </c>
      <c r="B190" s="87" t="s">
        <v>421</v>
      </c>
      <c r="C190" s="52" t="s">
        <v>422</v>
      </c>
      <c r="D190" s="244">
        <v>6393</v>
      </c>
      <c r="E190" s="244">
        <v>8265.7199999999993</v>
      </c>
      <c r="F190" s="54">
        <f t="shared" si="31"/>
        <v>129.29328953542935</v>
      </c>
    </row>
    <row r="191" spans="1:6" ht="12.75" customHeight="1" x14ac:dyDescent="0.2">
      <c r="A191" s="55">
        <v>3293</v>
      </c>
      <c r="B191" s="87" t="s">
        <v>423</v>
      </c>
      <c r="C191" s="52" t="s">
        <v>424</v>
      </c>
      <c r="D191" s="244"/>
      <c r="E191" s="244">
        <v>1665.72</v>
      </c>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30050</v>
      </c>
      <c r="E193" s="244">
        <v>36300</v>
      </c>
      <c r="F193" s="54">
        <f t="shared" si="31"/>
        <v>120.79866888519135</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1418</v>
      </c>
      <c r="E195" s="244">
        <v>26058.19</v>
      </c>
      <c r="F195" s="54">
        <f t="shared" si="31"/>
        <v>1837.6720733427362</v>
      </c>
    </row>
    <row r="196" spans="1:6" ht="12.75" customHeight="1" x14ac:dyDescent="0.2">
      <c r="A196" s="55">
        <v>34</v>
      </c>
      <c r="B196" s="234" t="s">
        <v>433</v>
      </c>
      <c r="C196" s="52" t="s">
        <v>434</v>
      </c>
      <c r="D196" s="53">
        <f t="shared" ref="D196:E196" si="44">D197+D202+D210</f>
        <v>19084</v>
      </c>
      <c r="E196" s="53">
        <f t="shared" si="44"/>
        <v>14845.220000000001</v>
      </c>
      <c r="F196" s="54">
        <f t="shared" si="31"/>
        <v>77.788828337874662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1438</v>
      </c>
      <c r="E202" s="53">
        <f t="shared" si="46"/>
        <v>232.29</v>
      </c>
      <c r="F202" s="54">
        <f t="shared" si="31"/>
        <v>16.153685674547983</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1438</v>
      </c>
      <c r="E205" s="244">
        <v>232.29</v>
      </c>
      <c r="F205" s="54">
        <f t="shared" si="31"/>
        <v>16.153685674547983</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17646</v>
      </c>
      <c r="E210" s="53">
        <f t="shared" si="47"/>
        <v>14612.93</v>
      </c>
      <c r="F210" s="54">
        <f t="shared" si="31"/>
        <v>82.811572027654989</v>
      </c>
    </row>
    <row r="211" spans="1:6" ht="12.75" customHeight="1" x14ac:dyDescent="0.2">
      <c r="A211" s="55">
        <v>3431</v>
      </c>
      <c r="B211" s="234" t="s">
        <v>463</v>
      </c>
      <c r="C211" s="52" t="s">
        <v>464</v>
      </c>
      <c r="D211" s="244">
        <v>6870</v>
      </c>
      <c r="E211" s="244">
        <v>8474.2800000000007</v>
      </c>
      <c r="F211" s="54">
        <f t="shared" si="31"/>
        <v>123.35196506550218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10776</v>
      </c>
      <c r="E213" s="244">
        <v>6138.65</v>
      </c>
      <c r="F213" s="54">
        <f t="shared" si="31"/>
        <v>56.965942835931692</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26412097</v>
      </c>
      <c r="E289" s="53">
        <f t="shared" si="79"/>
        <v>26807719.129999999</v>
      </c>
      <c r="F289" s="54">
        <f t="shared" si="76"/>
        <v>101.49788231506191</v>
      </c>
    </row>
    <row r="290" spans="1:6" ht="12.75" customHeight="1" x14ac:dyDescent="0.2">
      <c r="A290" s="55" t="s">
        <v>606</v>
      </c>
      <c r="B290" s="87" t="s">
        <v>617</v>
      </c>
      <c r="C290" s="52" t="s">
        <v>618</v>
      </c>
      <c r="D290" s="53">
        <f>IF(D6&gt;=D289,D6-D289,0)</f>
        <v>1084158</v>
      </c>
      <c r="E290" s="53">
        <f>IF(E6&gt;=E289,E6-E289,0)</f>
        <v>322466.65000000224</v>
      </c>
      <c r="F290" s="54">
        <f t="shared" si="76"/>
        <v>29.743510632214331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2932160</v>
      </c>
      <c r="E293" s="244">
        <v>2004221.59</v>
      </c>
      <c r="F293" s="54">
        <f t="shared" si="76"/>
        <v>68.353077253628726</v>
      </c>
    </row>
    <row r="294" spans="1:6" ht="12.75" customHeight="1" x14ac:dyDescent="0.2">
      <c r="A294" s="55">
        <v>96</v>
      </c>
      <c r="B294" s="87" t="s">
        <v>625</v>
      </c>
      <c r="C294" s="52" t="s">
        <v>626</v>
      </c>
      <c r="D294" s="244">
        <v>103103</v>
      </c>
      <c r="E294" s="244">
        <v>305971.74</v>
      </c>
      <c r="F294" s="54">
        <f t="shared" si="76"/>
        <v>296.7631785690038</v>
      </c>
    </row>
    <row r="295" spans="1:6" ht="24" x14ac:dyDescent="0.2">
      <c r="A295" s="55">
        <v>9661</v>
      </c>
      <c r="B295" s="87" t="s">
        <v>627</v>
      </c>
      <c r="C295" s="52" t="s">
        <v>628</v>
      </c>
      <c r="D295" s="244">
        <v>68133</v>
      </c>
      <c r="E295" s="244">
        <v>81697.5</v>
      </c>
      <c r="F295" s="54">
        <f t="shared" si="76"/>
        <v>119.90885473999384</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1000</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1000</v>
      </c>
      <c r="E311" s="53">
        <f t="shared" si="85"/>
        <v>0</v>
      </c>
      <c r="F311" s="54">
        <f t="shared" si="81"/>
        <v>0</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1000</v>
      </c>
      <c r="E326" s="53">
        <f t="shared" si="88"/>
        <v>0</v>
      </c>
      <c r="F326" s="54">
        <f t="shared" si="81"/>
        <v>0</v>
      </c>
    </row>
    <row r="327" spans="1:6" ht="12.75" customHeight="1" x14ac:dyDescent="0.2">
      <c r="A327" s="55">
        <v>7231</v>
      </c>
      <c r="B327" s="87" t="s">
        <v>690</v>
      </c>
      <c r="C327" s="52" t="s">
        <v>691</v>
      </c>
      <c r="D327" s="244">
        <v>1000</v>
      </c>
      <c r="E327" s="244"/>
      <c r="F327" s="54">
        <f t="shared" si="81"/>
        <v>0</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175057</v>
      </c>
      <c r="E350" s="53">
        <f t="shared" si="95"/>
        <v>180331.28</v>
      </c>
      <c r="F350" s="54">
        <f t="shared" si="81"/>
        <v>103.01289294344127</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175057</v>
      </c>
      <c r="E363" s="53">
        <f t="shared" si="99"/>
        <v>180331.28</v>
      </c>
      <c r="F363" s="54">
        <f t="shared" si="81"/>
        <v>103.01289294344127</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36820</v>
      </c>
      <c r="E369" s="53">
        <f t="shared" si="101"/>
        <v>180331.28</v>
      </c>
      <c r="F369" s="54">
        <f t="shared" si="81"/>
        <v>489.76447582835414</v>
      </c>
    </row>
    <row r="370" spans="1:6" ht="12.75" customHeight="1" x14ac:dyDescent="0.2">
      <c r="A370" s="55">
        <v>4221</v>
      </c>
      <c r="B370" s="87" t="s">
        <v>672</v>
      </c>
      <c r="C370" s="52" t="s">
        <v>764</v>
      </c>
      <c r="D370" s="244">
        <v>24320</v>
      </c>
      <c r="E370" s="244">
        <v>12981.98</v>
      </c>
      <c r="F370" s="54">
        <f t="shared" si="81"/>
        <v>53.379851973684211</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24985.5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v>34321</v>
      </c>
      <c r="F375" s="54" t="str">
        <f t="shared" si="81"/>
        <v>-</v>
      </c>
    </row>
    <row r="376" spans="1:6" ht="12.75" customHeight="1" x14ac:dyDescent="0.2">
      <c r="A376" s="55">
        <v>4227</v>
      </c>
      <c r="B376" s="234" t="s">
        <v>684</v>
      </c>
      <c r="C376" s="52" t="s">
        <v>771</v>
      </c>
      <c r="D376" s="244">
        <v>12500</v>
      </c>
      <c r="E376" s="244">
        <v>108042.8</v>
      </c>
      <c r="F376" s="54">
        <f t="shared" si="81"/>
        <v>864.3424</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138237</v>
      </c>
      <c r="E378" s="53">
        <f t="shared" si="102"/>
        <v>0</v>
      </c>
      <c r="F378" s="54">
        <f t="shared" si="81"/>
        <v>0</v>
      </c>
    </row>
    <row r="379" spans="1:6" ht="12.75" customHeight="1" x14ac:dyDescent="0.2">
      <c r="A379" s="55">
        <v>4231</v>
      </c>
      <c r="B379" s="87" t="s">
        <v>690</v>
      </c>
      <c r="C379" s="52" t="s">
        <v>775</v>
      </c>
      <c r="D379" s="244">
        <v>138237</v>
      </c>
      <c r="E379" s="244"/>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174057</v>
      </c>
      <c r="E408" s="53">
        <f t="shared" si="111"/>
        <v>180331.28</v>
      </c>
      <c r="F408" s="54">
        <f t="shared" si="81"/>
        <v>103.60472718707089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97435</v>
      </c>
      <c r="E410" s="244">
        <v>137237.01</v>
      </c>
      <c r="F410" s="54">
        <f t="shared" si="81"/>
        <v>140.84980756401703</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27497255</v>
      </c>
      <c r="E412" s="53">
        <f>E6+E298</f>
        <v>27130185.780000001</v>
      </c>
      <c r="F412" s="54">
        <f t="shared" si="81"/>
        <v>98.665069586036864</v>
      </c>
    </row>
    <row r="413" spans="1:6" ht="12.75" customHeight="1" x14ac:dyDescent="0.2">
      <c r="A413" s="55" t="s">
        <v>606</v>
      </c>
      <c r="B413" s="87" t="s">
        <v>829</v>
      </c>
      <c r="C413" s="52" t="s">
        <v>830</v>
      </c>
      <c r="D413" s="53">
        <f t="shared" ref="D413:E413" si="112">D289+D350</f>
        <v>26587154</v>
      </c>
      <c r="E413" s="53">
        <f t="shared" si="112"/>
        <v>26988050.41</v>
      </c>
      <c r="F413" s="54">
        <f t="shared" si="81"/>
        <v>101.5078575540654</v>
      </c>
    </row>
    <row r="414" spans="1:6" ht="12.75" customHeight="1" x14ac:dyDescent="0.2">
      <c r="A414" s="55" t="s">
        <v>606</v>
      </c>
      <c r="B414" s="87" t="s">
        <v>831</v>
      </c>
      <c r="C414" s="52" t="s">
        <v>832</v>
      </c>
      <c r="D414" s="53">
        <f t="shared" ref="D414:E414" si="113">IF(D412&gt;=D413,D412-D413,0)</f>
        <v>910101</v>
      </c>
      <c r="E414" s="53">
        <f t="shared" si="113"/>
        <v>142135.37000000104</v>
      </c>
      <c r="F414" s="54">
        <f t="shared" si="81"/>
        <v>15.617538053468905</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3029595</v>
      </c>
      <c r="E417" s="53">
        <f t="shared" si="116"/>
        <v>2141458.6</v>
      </c>
      <c r="F417" s="54">
        <f t="shared" si="81"/>
        <v>70.684649268301541</v>
      </c>
    </row>
    <row r="418" spans="1:6" ht="12.75" customHeight="1" x14ac:dyDescent="0.2">
      <c r="A418" s="57" t="s">
        <v>840</v>
      </c>
      <c r="B418" s="235" t="s">
        <v>841</v>
      </c>
      <c r="C418" s="58" t="s">
        <v>842</v>
      </c>
      <c r="D418" s="64">
        <f t="shared" ref="D418:E418" si="117">D294+D411</f>
        <v>103103</v>
      </c>
      <c r="E418" s="64">
        <f t="shared" si="117"/>
        <v>305971.74</v>
      </c>
      <c r="F418" s="59">
        <f t="shared" si="81"/>
        <v>296.7631785690038</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22202</v>
      </c>
      <c r="E528" s="53">
        <f t="shared" si="148"/>
        <v>12811.35</v>
      </c>
      <c r="F528" s="54">
        <f t="shared" si="119"/>
        <v>57.703585262588952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22202</v>
      </c>
      <c r="E593" s="53">
        <f t="shared" si="167"/>
        <v>12811.35</v>
      </c>
      <c r="F593" s="54">
        <f t="shared" si="119"/>
        <v>57.703585262588952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22202</v>
      </c>
      <c r="E605" s="53">
        <f t="shared" si="171"/>
        <v>12811.35</v>
      </c>
      <c r="F605" s="54">
        <f t="shared" si="119"/>
        <v>57.703585262588952</v>
      </c>
    </row>
    <row r="606" spans="1:6" ht="24" x14ac:dyDescent="0.2">
      <c r="A606" s="55">
        <v>5443</v>
      </c>
      <c r="B606" s="87" t="s">
        <v>1207</v>
      </c>
      <c r="C606" s="52" t="s">
        <v>1208</v>
      </c>
      <c r="D606" s="244">
        <v>22202</v>
      </c>
      <c r="E606" s="244">
        <v>12811.35</v>
      </c>
      <c r="F606" s="54">
        <f t="shared" si="119"/>
        <v>57.703585262588952</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22202</v>
      </c>
      <c r="E636" s="53">
        <f t="shared" si="179"/>
        <v>12811.35</v>
      </c>
      <c r="F636" s="54">
        <f t="shared" si="119"/>
        <v>57.703585262588952</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v>20964</v>
      </c>
      <c r="E638" s="244">
        <v>21201.89</v>
      </c>
      <c r="F638" s="54">
        <f t="shared" si="119"/>
        <v>101.13475481778286</v>
      </c>
    </row>
    <row r="639" spans="1:6" ht="12.75" customHeight="1" x14ac:dyDescent="0.2">
      <c r="A639" s="55" t="s">
        <v>606</v>
      </c>
      <c r="B639" s="87" t="s">
        <v>1273</v>
      </c>
      <c r="C639" s="52" t="s">
        <v>1274</v>
      </c>
      <c r="D639" s="53">
        <f t="shared" ref="D639:E639" si="180">D412+D420</f>
        <v>27497255</v>
      </c>
      <c r="E639" s="53">
        <f t="shared" si="180"/>
        <v>27130185.780000001</v>
      </c>
      <c r="F639" s="54">
        <f t="shared" si="119"/>
        <v>98.665069586036864</v>
      </c>
    </row>
    <row r="640" spans="1:6" ht="12.75" customHeight="1" x14ac:dyDescent="0.2">
      <c r="A640" s="55" t="s">
        <v>606</v>
      </c>
      <c r="B640" s="87" t="s">
        <v>1275</v>
      </c>
      <c r="C640" s="52" t="s">
        <v>1276</v>
      </c>
      <c r="D640" s="53">
        <f t="shared" ref="D640:E640" si="181">D413+D528</f>
        <v>26609356</v>
      </c>
      <c r="E640" s="53">
        <f t="shared" si="181"/>
        <v>27000861.760000002</v>
      </c>
      <c r="F640" s="54">
        <f t="shared" si="119"/>
        <v>101.47130866301313</v>
      </c>
    </row>
    <row r="641" spans="1:6" ht="12.75" customHeight="1" x14ac:dyDescent="0.2">
      <c r="A641" s="55" t="s">
        <v>606</v>
      </c>
      <c r="B641" s="87" t="s">
        <v>1277</v>
      </c>
      <c r="C641" s="52" t="s">
        <v>1278</v>
      </c>
      <c r="D641" s="53">
        <f t="shared" ref="D641:E641" si="182">IF(D639&gt;=D640,D639-D640,0)</f>
        <v>887899</v>
      </c>
      <c r="E641" s="53">
        <f t="shared" si="182"/>
        <v>129324.01999999955</v>
      </c>
      <c r="F641" s="54">
        <f t="shared" si="119"/>
        <v>14.565172390102878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3050559</v>
      </c>
      <c r="E644" s="53">
        <f t="shared" si="185"/>
        <v>2162660.4900000002</v>
      </c>
      <c r="F644" s="54">
        <f t="shared" si="119"/>
        <v>70.893907968998477</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2162660</v>
      </c>
      <c r="E646" s="53">
        <f t="shared" si="187"/>
        <v>2033336.4700000007</v>
      </c>
      <c r="F646" s="54">
        <f t="shared" si="119"/>
        <v>94.020163594832312</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11657</v>
      </c>
      <c r="E649" s="244">
        <v>421618.88</v>
      </c>
      <c r="F649" s="54">
        <f t="shared" ref="F649:F724" si="188">IF(D649&lt;&gt;0,IF(E649/D649&gt;=100,"&gt;&gt;100",E649/D649*100),"-")</f>
        <v>3616.8729518744103</v>
      </c>
    </row>
    <row r="650" spans="1:6" ht="12.75" customHeight="1" x14ac:dyDescent="0.2">
      <c r="A650" s="55" t="s">
        <v>1294</v>
      </c>
      <c r="B650" s="87" t="s">
        <v>1295</v>
      </c>
      <c r="C650" s="52" t="s">
        <v>1294</v>
      </c>
      <c r="D650" s="244">
        <v>27379750</v>
      </c>
      <c r="E650" s="244">
        <v>28456228.079999998</v>
      </c>
      <c r="F650" s="54">
        <f t="shared" si="188"/>
        <v>103.9316578127996</v>
      </c>
    </row>
    <row r="651" spans="1:6" ht="12.75" customHeight="1" x14ac:dyDescent="0.2">
      <c r="A651" s="55" t="s">
        <v>1296</v>
      </c>
      <c r="B651" s="87" t="s">
        <v>1297</v>
      </c>
      <c r="C651" s="52" t="s">
        <v>1296</v>
      </c>
      <c r="D651" s="244">
        <v>26969788</v>
      </c>
      <c r="E651" s="244">
        <v>28680640.530000001</v>
      </c>
      <c r="F651" s="54">
        <f t="shared" si="188"/>
        <v>106.34358909309928</v>
      </c>
    </row>
    <row r="652" spans="1:6" ht="24" x14ac:dyDescent="0.2">
      <c r="A652" s="55">
        <v>11</v>
      </c>
      <c r="B652" s="87" t="s">
        <v>1298</v>
      </c>
      <c r="C652" s="52" t="s">
        <v>1299</v>
      </c>
      <c r="D652" s="53">
        <f t="shared" ref="D652:E652" si="189">+D649+D650-D651</f>
        <v>421619</v>
      </c>
      <c r="E652" s="53">
        <f t="shared" si="189"/>
        <v>197206.42999999598</v>
      </c>
      <c r="F652" s="54">
        <f t="shared" si="188"/>
        <v>46.773610771809615</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181</v>
      </c>
      <c r="E654" s="266">
        <v>178</v>
      </c>
      <c r="F654" s="54">
        <f t="shared" si="188"/>
        <v>98.342541436464089</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159</v>
      </c>
      <c r="E656" s="266">
        <v>153</v>
      </c>
      <c r="F656" s="54">
        <f t="shared" si="188"/>
        <v>96.226415094339629</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98200</v>
      </c>
      <c r="E676" s="244">
        <v>364900</v>
      </c>
      <c r="F676" s="54">
        <f t="shared" si="188"/>
        <v>371.58859470468434</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3315759</v>
      </c>
      <c r="E710" s="244">
        <v>3514375.66</v>
      </c>
      <c r="F710" s="54">
        <f t="shared" si="188"/>
        <v>105.99008130566787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1942</v>
      </c>
      <c r="E712" s="244">
        <v>8821.02</v>
      </c>
      <c r="F712" s="54">
        <f t="shared" si="188"/>
        <v>454.22348094747684</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137443</v>
      </c>
      <c r="E716" s="244">
        <v>111453.33</v>
      </c>
      <c r="F716" s="54">
        <f t="shared" si="188"/>
        <v>81.090583005318578</v>
      </c>
    </row>
    <row r="717" spans="1:6" ht="12.75" customHeight="1" x14ac:dyDescent="0.2">
      <c r="A717" s="55">
        <v>31215</v>
      </c>
      <c r="B717" s="87" t="s">
        <v>1411</v>
      </c>
      <c r="C717" s="52" t="s">
        <v>1412</v>
      </c>
      <c r="D717" s="244">
        <v>24000</v>
      </c>
      <c r="E717" s="244">
        <v>15000</v>
      </c>
      <c r="F717" s="54">
        <f t="shared" si="188"/>
        <v>62.5</v>
      </c>
    </row>
    <row r="718" spans="1:6" ht="12.75" customHeight="1" x14ac:dyDescent="0.2">
      <c r="A718" s="55">
        <v>32121</v>
      </c>
      <c r="B718" s="87" t="s">
        <v>1413</v>
      </c>
      <c r="C718" s="52" t="s">
        <v>1414</v>
      </c>
      <c r="D718" s="244">
        <v>546713</v>
      </c>
      <c r="E718" s="244">
        <v>493937.22</v>
      </c>
      <c r="F718" s="54">
        <f t="shared" si="188"/>
        <v>90.346712077451969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54310</v>
      </c>
      <c r="E720" s="244">
        <v>51440</v>
      </c>
      <c r="F720" s="54">
        <f t="shared" si="188"/>
        <v>94.715522003314305</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782</v>
      </c>
      <c r="E722" s="244">
        <v>5208.22</v>
      </c>
      <c r="F722" s="54">
        <f t="shared" si="188"/>
        <v>666.01278772378521</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34929</v>
      </c>
      <c r="E725" s="244">
        <v>9479.5400000000009</v>
      </c>
      <c r="F725" s="54">
        <f t="shared" ref="F725:F979" si="190">IF(D725&lt;&gt;0,IF(E725/D725&gt;=100,"&gt;&gt;100",E725/D725*100),"-")</f>
        <v>27.13945432162387</v>
      </c>
    </row>
    <row r="726" spans="1:6" ht="12.75" customHeight="1" x14ac:dyDescent="0.2">
      <c r="A726" s="55" t="s">
        <v>1429</v>
      </c>
      <c r="B726" s="87" t="s">
        <v>1430</v>
      </c>
      <c r="C726" s="52" t="s">
        <v>1429</v>
      </c>
      <c r="D726" s="244">
        <v>6393</v>
      </c>
      <c r="E726" s="244"/>
      <c r="F726" s="54">
        <f t="shared" si="190"/>
        <v>0</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1438</v>
      </c>
      <c r="E742" s="244">
        <v>232.29</v>
      </c>
      <c r="F742" s="54">
        <f t="shared" si="190"/>
        <v>16.153685674547983</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v>22202</v>
      </c>
      <c r="E955" s="244">
        <v>12811.35</v>
      </c>
      <c r="F955" s="54">
        <f t="shared" si="190"/>
        <v>57.703585262588952</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v>22201.89</v>
      </c>
      <c r="E987" s="247">
        <v>0</v>
      </c>
      <c r="F987" s="54">
        <f t="shared" si="192"/>
        <v>0</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D263" sqref="D26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8118779</v>
      </c>
      <c r="E6" s="231">
        <f t="shared" si="0"/>
        <v>7134953.8699999992</v>
      </c>
      <c r="F6" s="232">
        <f t="shared" ref="F6:F260" si="1">IF(D6&gt;0,IF(E6/D6&gt;=100,"&gt;&gt;100",E6/D6*100),"-")</f>
        <v>87.882104809109833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6548854</v>
      </c>
      <c r="E7" s="106">
        <f t="shared" si="2"/>
        <v>6179078.0399999991</v>
      </c>
      <c r="F7" s="95">
        <f t="shared" si="1"/>
        <v>94.353577587773358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6521283</v>
      </c>
      <c r="E12" s="106">
        <f t="shared" si="3"/>
        <v>6158215.0299999993</v>
      </c>
      <c r="F12" s="95">
        <f t="shared" si="1"/>
        <v>94.432568407167722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5252626</v>
      </c>
      <c r="E13" s="106">
        <f t="shared" si="4"/>
        <v>5131955.91</v>
      </c>
      <c r="F13" s="95">
        <f t="shared" si="1"/>
        <v>97.702671197225925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9653607</v>
      </c>
      <c r="E15" s="249">
        <v>9653607.4000000004</v>
      </c>
      <c r="F15" s="95">
        <f t="shared" si="1"/>
        <v>100.00000414352894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4400981</v>
      </c>
      <c r="E18" s="249">
        <v>4521651.49</v>
      </c>
      <c r="F18" s="95">
        <f t="shared" si="1"/>
        <v>102.74189981733619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1140416</v>
      </c>
      <c r="E19" s="106">
        <f t="shared" si="5"/>
        <v>915381.51999999955</v>
      </c>
      <c r="F19" s="95">
        <f t="shared" si="1"/>
        <v>80.267334025478391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658756</v>
      </c>
      <c r="E20" s="249">
        <v>621653.22</v>
      </c>
      <c r="F20" s="95">
        <f t="shared" si="1"/>
        <v>94.367750730164119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57948</v>
      </c>
      <c r="E21" s="249">
        <v>38742.82</v>
      </c>
      <c r="F21" s="95">
        <f t="shared" si="1"/>
        <v>66.857907089114377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73129</v>
      </c>
      <c r="E22" s="249">
        <v>94109.26</v>
      </c>
      <c r="F22" s="95">
        <f t="shared" si="1"/>
        <v>128.68938451230017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21024</v>
      </c>
      <c r="E25" s="249">
        <v>55344.88</v>
      </c>
      <c r="F25" s="95">
        <f t="shared" si="1"/>
        <v>263.24619482496195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5218975</v>
      </c>
      <c r="E26" s="249">
        <v>5100495.49</v>
      </c>
      <c r="F26" s="95">
        <f t="shared" si="1"/>
        <v>97.729831815634299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4889416</v>
      </c>
      <c r="E28" s="249">
        <v>4994964.1500000004</v>
      </c>
      <c r="F28" s="95">
        <f t="shared" si="1"/>
        <v>102.15870668398846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128157</v>
      </c>
      <c r="E29" s="106">
        <f t="shared" si="6"/>
        <v>110877.6</v>
      </c>
      <c r="F29" s="95">
        <f t="shared" si="1"/>
        <v>86.517006484234187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285543</v>
      </c>
      <c r="E30" s="249">
        <v>285543.13</v>
      </c>
      <c r="F30" s="95">
        <f t="shared" si="1"/>
        <v>100.00004552729362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157386</v>
      </c>
      <c r="E34" s="249">
        <v>174665.53</v>
      </c>
      <c r="F34" s="95">
        <f t="shared" si="1"/>
        <v>110.97907691916689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84</v>
      </c>
      <c r="E45" s="106">
        <f t="shared" si="9"/>
        <v>0</v>
      </c>
      <c r="F45" s="95">
        <f t="shared" si="1"/>
        <v>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19957</v>
      </c>
      <c r="E47" s="249">
        <v>17298</v>
      </c>
      <c r="F47" s="95">
        <f t="shared" si="1"/>
        <v>86.676354161447108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19873</v>
      </c>
      <c r="E50" s="249">
        <v>17298</v>
      </c>
      <c r="F50" s="95">
        <f t="shared" si="1"/>
        <v>87.042721280128816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2150880</v>
      </c>
      <c r="E54" s="249">
        <v>1873518.29</v>
      </c>
      <c r="F54" s="95">
        <f t="shared" si="1"/>
        <v>87.104733411440904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2150880</v>
      </c>
      <c r="E55" s="249">
        <v>1873518.29</v>
      </c>
      <c r="F55" s="95">
        <f t="shared" si="1"/>
        <v>87.104733411440904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27571</v>
      </c>
      <c r="E63" s="106">
        <f t="shared" si="12"/>
        <v>20863.009999999998</v>
      </c>
      <c r="F63" s="95">
        <f t="shared" si="1"/>
        <v>75.670124406078841</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27571</v>
      </c>
      <c r="E64" s="249">
        <v>20863.009999999998</v>
      </c>
      <c r="F64" s="95">
        <f t="shared" si="1"/>
        <v>75.670124406078841</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1569925</v>
      </c>
      <c r="E68" s="106">
        <f t="shared" si="13"/>
        <v>955875.83000000007</v>
      </c>
      <c r="F68" s="95">
        <f t="shared" si="1"/>
        <v>60.886719429272105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421619</v>
      </c>
      <c r="E69" s="106">
        <f t="shared" si="14"/>
        <v>197206.43</v>
      </c>
      <c r="F69" s="95">
        <f t="shared" si="1"/>
        <v>46.773610771810567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421619</v>
      </c>
      <c r="E70" s="106">
        <f t="shared" si="15"/>
        <v>197206.43</v>
      </c>
      <c r="F70" s="95">
        <f t="shared" si="1"/>
        <v>46.773610771810567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421619</v>
      </c>
      <c r="E72" s="249">
        <v>197206.43</v>
      </c>
      <c r="F72" s="95">
        <f t="shared" si="1"/>
        <v>46.773610771810567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157707</v>
      </c>
      <c r="E78" s="106">
        <f>E79+SUM(E82:E84)-E85+E86</f>
        <v>148507.14000000001</v>
      </c>
      <c r="F78" s="95">
        <f t="shared" si="1"/>
        <v>94.166485951796702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157707</v>
      </c>
      <c r="E86" s="249">
        <v>148507.14000000001</v>
      </c>
      <c r="F86" s="95">
        <f t="shared" si="1"/>
        <v>94.166485951796702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990599</v>
      </c>
      <c r="E146" s="106">
        <f t="shared" si="26"/>
        <v>610162.26</v>
      </c>
      <c r="F146" s="95">
        <f t="shared" si="1"/>
        <v>61.595283257907582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57904</v>
      </c>
      <c r="E159" s="249">
        <v>224274.24</v>
      </c>
      <c r="F159" s="95">
        <f t="shared" si="1"/>
        <v>387.32080685272172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68570</v>
      </c>
      <c r="E160" s="249">
        <v>81697.5</v>
      </c>
      <c r="F160" s="95">
        <f t="shared" si="1"/>
        <v>119.14466968061834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864563</v>
      </c>
      <c r="E161" s="249">
        <v>304190.52</v>
      </c>
      <c r="F161" s="95">
        <f t="shared" si="1"/>
        <v>35.184309298454828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438</v>
      </c>
      <c r="E163" s="249"/>
      <c r="F163" s="95">
        <f t="shared" si="1"/>
        <v>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8118779</v>
      </c>
      <c r="E175" s="106">
        <f t="shared" si="30"/>
        <v>7134953.8700000001</v>
      </c>
      <c r="F175" s="95">
        <f t="shared" si="1"/>
        <v>87.882104809109833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3581523</v>
      </c>
      <c r="E176" s="106">
        <f t="shared" si="31"/>
        <v>2674600.79</v>
      </c>
      <c r="F176" s="95">
        <f t="shared" si="1"/>
        <v>74.677749940458298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3552641</v>
      </c>
      <c r="E177" s="106">
        <f t="shared" si="32"/>
        <v>2674600.79</v>
      </c>
      <c r="F177" s="95">
        <f t="shared" si="1"/>
        <v>75.28485962977966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1930953</v>
      </c>
      <c r="E178" s="249">
        <v>1871018.57</v>
      </c>
      <c r="F178" s="95">
        <f t="shared" si="1"/>
        <v>96.896121759566384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1455116</v>
      </c>
      <c r="E179" s="249">
        <v>692461.29</v>
      </c>
      <c r="F179" s="95">
        <f t="shared" si="1"/>
        <v>47.588047275956008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2323</v>
      </c>
      <c r="E180" s="106">
        <f t="shared" si="33"/>
        <v>1634.63</v>
      </c>
      <c r="F180" s="95">
        <f t="shared" si="1"/>
        <v>70.367197589324164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2323</v>
      </c>
      <c r="E183" s="249">
        <v>1634.63</v>
      </c>
      <c r="F183" s="95">
        <f t="shared" si="1"/>
        <v>70.367197589324164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164249</v>
      </c>
      <c r="E188" s="249">
        <v>109486.3</v>
      </c>
      <c r="F188" s="95">
        <f t="shared" si="1"/>
        <v>66.6587315600095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28882</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28882</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28882</v>
      </c>
      <c r="E212" s="249"/>
      <c r="F212" s="95">
        <f t="shared" si="1"/>
        <v>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4537256</v>
      </c>
      <c r="E237" s="106">
        <f t="shared" si="41"/>
        <v>4460353.08</v>
      </c>
      <c r="F237" s="95">
        <f t="shared" si="1"/>
        <v>98.30507866428519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6528681</v>
      </c>
      <c r="E238" s="106">
        <f t="shared" si="42"/>
        <v>6187717.8099999996</v>
      </c>
      <c r="F238" s="95">
        <f t="shared" si="1"/>
        <v>94.777456732837763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6528681</v>
      </c>
      <c r="E239" s="106">
        <f t="shared" si="43"/>
        <v>6187717.8099999996</v>
      </c>
      <c r="F239" s="95">
        <f t="shared" si="1"/>
        <v>94.777456732837763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6501111</v>
      </c>
      <c r="E240" s="249">
        <v>6166854.7999999998</v>
      </c>
      <c r="F240" s="95">
        <f t="shared" si="1"/>
        <v>94.858475728225528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27570</v>
      </c>
      <c r="E241" s="249">
        <v>20863.009999999998</v>
      </c>
      <c r="F241" s="95">
        <f t="shared" si="1"/>
        <v>75.672869060573078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-2162660</v>
      </c>
      <c r="E245" s="106">
        <f t="shared" si="45"/>
        <v>-2033336.47</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2162660</v>
      </c>
      <c r="E250" s="106">
        <f t="shared" si="47"/>
        <v>2033336.47</v>
      </c>
      <c r="F250" s="95">
        <f t="shared" si="1"/>
        <v>94.020163594832283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1967401</v>
      </c>
      <c r="E251" s="249">
        <v>1681754.94</v>
      </c>
      <c r="F251" s="95">
        <f t="shared" si="1"/>
        <v>85.481045297832011</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174057</v>
      </c>
      <c r="E252" s="249">
        <v>317568.28999999998</v>
      </c>
      <c r="F252" s="95">
        <f t="shared" si="1"/>
        <v>182.45074314735976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21202</v>
      </c>
      <c r="E253" s="249">
        <v>34013.24</v>
      </c>
      <c r="F253" s="95">
        <f t="shared" si="1"/>
        <v>160.42467691727194</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171235</v>
      </c>
      <c r="E255" s="249">
        <v>305971.74</v>
      </c>
      <c r="F255" s="95">
        <f t="shared" si="1"/>
        <v>178.68528046252226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438</v>
      </c>
      <c r="E264" s="249"/>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990599</v>
      </c>
      <c r="E265" s="249">
        <v>610162.26</v>
      </c>
      <c r="F265" s="95">
        <f t="shared" si="50"/>
        <v>61.595283257907582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112508</v>
      </c>
      <c r="E268" s="249">
        <v>148507.14000000001</v>
      </c>
      <c r="F268" s="95">
        <f t="shared" si="50"/>
        <v>131.99696021616242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45199</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474307</v>
      </c>
      <c r="E287" s="249">
        <v>230807.65</v>
      </c>
      <c r="F287" s="95">
        <f t="shared" si="50"/>
        <v>48.662079623534964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3078334</v>
      </c>
      <c r="E288" s="249">
        <v>2443793.14</v>
      </c>
      <c r="F288" s="95">
        <f t="shared" si="50"/>
        <v>79.386874198836139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28882</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v>240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164249</v>
      </c>
      <c r="E302" s="249">
        <v>109246.3</v>
      </c>
      <c r="F302" s="95">
        <f t="shared" si="50"/>
        <v>66.512611948931195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26587154</v>
      </c>
      <c r="E114" s="83">
        <f t="shared" si="22"/>
        <v>26988050.41</v>
      </c>
      <c r="F114" s="65">
        <f t="shared" si="1"/>
        <v>101.5078575540654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26587154</v>
      </c>
      <c r="E115" s="83">
        <f t="shared" si="23"/>
        <v>26988050.41</v>
      </c>
      <c r="F115" s="65">
        <f t="shared" si="1"/>
        <v>101.5078575540654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26587154</v>
      </c>
      <c r="E116" s="251">
        <v>26988050.41</v>
      </c>
      <c r="F116" s="65">
        <f t="shared" si="1"/>
        <v>101.5078575540654</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26587154</v>
      </c>
      <c r="E141" s="108">
        <f t="shared" si="28"/>
        <v>26988050.41</v>
      </c>
      <c r="F141" s="84">
        <f t="shared" si="1"/>
        <v>101.5078575540654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56" sqref="D5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3581523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27606778.77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27606778.77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22387619.600000001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4818525.05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14845.22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385788.9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28513700.98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28500819.629999999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22447554.5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5597180.3200000003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15533.57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440551.24</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12881.35</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12881.35</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2674600.7899999991</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230807.65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230807.65</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230807.65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230807.65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2443793.14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2443793.14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25169</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cp:lastModifiedBy>
  <cp:lastPrinted>2023-01-26T07:13:55Z</cp:lastPrinted>
  <dcterms:created xsi:type="dcterms:W3CDTF">2022-04-01T05:14:30Z</dcterms:created>
  <dcterms:modified xsi:type="dcterms:W3CDTF">2023-01-26T09:23:40Z</dcterms:modified>
</cp:coreProperties>
</file>